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omer.uit.no\aaa024\My Documents\Septentrio\Santos sin bok\FISH IT\"/>
    </mc:Choice>
  </mc:AlternateContent>
  <bookViews>
    <workbookView xWindow="0" yWindow="0" windowWidth="28800" windowHeight="14235"/>
  </bookViews>
  <sheets>
    <sheet name="Info" sheetId="1" r:id="rId1"/>
    <sheet name="Intro" sheetId="5" r:id="rId2"/>
    <sheet name="Data; L-W relation" sheetId="2" r:id="rId3"/>
    <sheet name="Fit maturation curve, L50" sheetId="3" r:id="rId4"/>
    <sheet name="Spawning Biomass" sheetId="4" r:id="rId5"/>
    <sheet name="License &amp; Reference" sheetId="6" r:id="rId6"/>
  </sheets>
  <definedNames>
    <definedName name="_xlnm._FilterDatabase" localSheetId="2" hidden="1">'Data; L-W relation'!$A$5:$E$5</definedName>
    <definedName name="a" localSheetId="3">'Fit maturation curve, L50'!$C$10</definedName>
    <definedName name="b" localSheetId="3">'Fit maturation curve, L50'!$C$11</definedName>
    <definedName name="p" localSheetId="3">'Fit maturation curve, L50'!$C$9</definedName>
    <definedName name="solver_adj" localSheetId="3" hidden="1">'Fit maturation curve, L50'!$C$10:$C$11</definedName>
    <definedName name="solver_cvg" localSheetId="3" hidden="1">0.0001</definedName>
    <definedName name="solver_drv" localSheetId="3" hidden="1">1</definedName>
    <definedName name="solver_eng" localSheetId="3" hidden="1">1</definedName>
    <definedName name="solver_est" localSheetId="3" hidden="1">1</definedName>
    <definedName name="solver_itr" localSheetId="3" hidden="1">100</definedName>
    <definedName name="solver_lin" localSheetId="3" hidden="1">2</definedName>
    <definedName name="solver_mip" localSheetId="3" hidden="1">2147483647</definedName>
    <definedName name="solver_mni" localSheetId="3" hidden="1">30</definedName>
    <definedName name="solver_mrt" localSheetId="3" hidden="1">"0,075"</definedName>
    <definedName name="solver_msl" localSheetId="3" hidden="1">2</definedName>
    <definedName name="solver_neg" localSheetId="3" hidden="1">2</definedName>
    <definedName name="solver_nod" localSheetId="3" hidden="1">2147483647</definedName>
    <definedName name="solver_num" localSheetId="3" hidden="1">0</definedName>
    <definedName name="solver_nwt" localSheetId="3" hidden="1">1</definedName>
    <definedName name="solver_opt" localSheetId="3" hidden="1">'Fit maturation curve, L50'!$F$33</definedName>
    <definedName name="solver_pre" localSheetId="3" hidden="1">0.000001</definedName>
    <definedName name="solver_rbv" localSheetId="3" hidden="1">1</definedName>
    <definedName name="solver_rlx" localSheetId="3" hidden="1">1</definedName>
    <definedName name="solver_rsd" localSheetId="3" hidden="1">0</definedName>
    <definedName name="solver_scl" localSheetId="3" hidden="1">2</definedName>
    <definedName name="solver_sho" localSheetId="3" hidden="1">2</definedName>
    <definedName name="solver_ssz" localSheetId="3" hidden="1">100</definedName>
    <definedName name="solver_tim" localSheetId="3" hidden="1">100</definedName>
    <definedName name="solver_tol" localSheetId="3" hidden="1">0.01</definedName>
    <definedName name="solver_typ" localSheetId="3" hidden="1">1</definedName>
    <definedName name="solver_val" localSheetId="3" hidden="1">0</definedName>
    <definedName name="solver_ver" localSheetId="3" hidden="1">3</definedName>
    <definedName name="δ">#REF!</definedName>
  </definedNames>
  <calcPr calcId="152511"/>
</workbook>
</file>

<file path=xl/calcChain.xml><?xml version="1.0" encoding="utf-8"?>
<calcChain xmlns="http://schemas.openxmlformats.org/spreadsheetml/2006/main">
  <c r="E18" i="3" l="1"/>
  <c r="D18" i="3"/>
  <c r="E19" i="3"/>
  <c r="D19" i="3"/>
  <c r="E20" i="3"/>
  <c r="D20" i="3"/>
  <c r="E21" i="3"/>
  <c r="F21" i="3" s="1"/>
  <c r="D21" i="3"/>
  <c r="E22" i="3"/>
  <c r="F22" i="3" s="1"/>
  <c r="D22" i="3"/>
  <c r="E23" i="3"/>
  <c r="D23" i="3"/>
  <c r="E24" i="3"/>
  <c r="F24" i="3" s="1"/>
  <c r="D24" i="3"/>
  <c r="E25" i="3"/>
  <c r="D25" i="3"/>
  <c r="E26" i="3"/>
  <c r="F26" i="3" s="1"/>
  <c r="D26" i="3"/>
  <c r="E27" i="3"/>
  <c r="D27" i="3"/>
  <c r="E28" i="3"/>
  <c r="F28" i="3" s="1"/>
  <c r="D28" i="3"/>
  <c r="E29" i="3"/>
  <c r="F29" i="3" s="1"/>
  <c r="D29" i="3"/>
  <c r="E30" i="3"/>
  <c r="D30" i="3"/>
  <c r="E31" i="3"/>
  <c r="D31" i="3"/>
  <c r="E17" i="3"/>
  <c r="F17" i="3" s="1"/>
  <c r="D17" i="3"/>
  <c r="G9" i="3"/>
  <c r="G10" i="3"/>
  <c r="F23" i="3" l="1"/>
  <c r="F31" i="3"/>
  <c r="F18" i="3"/>
  <c r="F25" i="3"/>
  <c r="F20" i="3"/>
  <c r="F30" i="3"/>
  <c r="F27" i="3"/>
  <c r="F19" i="3"/>
  <c r="F33" i="3" l="1"/>
  <c r="C9" i="3" s="1"/>
</calcChain>
</file>

<file path=xl/sharedStrings.xml><?xml version="1.0" encoding="utf-8"?>
<sst xmlns="http://schemas.openxmlformats.org/spreadsheetml/2006/main" count="307" uniqueCount="86">
  <si>
    <t xml:space="preserve"> by Jorge Santos</t>
  </si>
  <si>
    <t>Progression</t>
  </si>
  <si>
    <t>Software</t>
  </si>
  <si>
    <t>Lt (cm)</t>
  </si>
  <si>
    <t>Wt (g)</t>
  </si>
  <si>
    <t>III</t>
  </si>
  <si>
    <t>VI</t>
  </si>
  <si>
    <t>V</t>
  </si>
  <si>
    <t>II</t>
  </si>
  <si>
    <t>IV</t>
  </si>
  <si>
    <t>I</t>
  </si>
  <si>
    <t>Indetermined</t>
  </si>
  <si>
    <t xml:space="preserve">Fish </t>
  </si>
  <si>
    <t>Mat stage</t>
  </si>
  <si>
    <t>Mature?</t>
  </si>
  <si>
    <t>1- Calculate length-weight relationship for individual fish</t>
  </si>
  <si>
    <t>L50</t>
  </si>
  <si>
    <t>a</t>
  </si>
  <si>
    <t>b</t>
  </si>
  <si>
    <t>Max likelihood</t>
  </si>
  <si>
    <t>Logit model</t>
  </si>
  <si>
    <t>alfa parameter eq.</t>
  </si>
  <si>
    <t>beta parameter eq.</t>
  </si>
  <si>
    <t>Fraction mature</t>
  </si>
  <si>
    <t>Length interval (cm)</t>
  </si>
  <si>
    <t>Number Mature</t>
  </si>
  <si>
    <t>Number Total</t>
  </si>
  <si>
    <t>Fraction expected</t>
  </si>
  <si>
    <t>Sum Max. Likelihood.</t>
  </si>
  <si>
    <t>=-a/b</t>
  </si>
  <si>
    <t>=2*LN(3)/b</t>
  </si>
  <si>
    <t>Sum Max.likelihood</t>
  </si>
  <si>
    <r>
      <t>Maturation range; L</t>
    </r>
    <r>
      <rPr>
        <i/>
        <vertAlign val="subscript"/>
        <sz val="10"/>
        <rFont val="Arial"/>
        <family val="2"/>
      </rPr>
      <t>75</t>
    </r>
    <r>
      <rPr>
        <i/>
        <sz val="10"/>
        <rFont val="Arial"/>
        <family val="2"/>
      </rPr>
      <t>-L</t>
    </r>
    <r>
      <rPr>
        <i/>
        <vertAlign val="subscript"/>
        <sz val="10"/>
        <rFont val="Arial"/>
        <family val="2"/>
      </rPr>
      <t>25</t>
    </r>
  </si>
  <si>
    <t>target cell; maximize</t>
  </si>
  <si>
    <t>changing cells</t>
  </si>
  <si>
    <t>Solver</t>
  </si>
  <si>
    <r>
      <t>L</t>
    </r>
    <r>
      <rPr>
        <b/>
        <i/>
        <vertAlign val="subscript"/>
        <sz val="10"/>
        <rFont val="Arial"/>
        <family val="2"/>
      </rPr>
      <t>50</t>
    </r>
    <r>
      <rPr>
        <b/>
        <i/>
        <sz val="10"/>
        <rFont val="Arial"/>
        <family val="2"/>
      </rPr>
      <t>; size at maturation</t>
    </r>
  </si>
  <si>
    <t>// Manu Sistiaga, Jorge Santos</t>
  </si>
  <si>
    <t>output</t>
  </si>
  <si>
    <t>3- If required, expand formulas to calculate L50 from individual fish data</t>
  </si>
  <si>
    <t>Individual weight (g)</t>
  </si>
  <si>
    <t>Biomass (tons)</t>
  </si>
  <si>
    <t>Spawning Biomass (tons)</t>
  </si>
  <si>
    <t>Calculate Spawning Biomass</t>
  </si>
  <si>
    <t xml:space="preserve">Acoustic survey; Total Number </t>
  </si>
  <si>
    <t>2- (Adjust maturation curve and calculate L50 from individual data, or)</t>
  </si>
  <si>
    <t>move to next sheet to calculate L50 from interval data</t>
  </si>
  <si>
    <t>Individual fish data and calculation of length-weight relationship</t>
  </si>
  <si>
    <t>// Jorge Santos</t>
  </si>
  <si>
    <t>Spawning Stock Biomass (SSB): An estimate of the total weight of fish from a given stock which are involved in the spawning process at spawning time.</t>
  </si>
  <si>
    <t>and finally multiplied by the estimated average weight of an individual fish at each age (CEFAS, 2009)</t>
  </si>
  <si>
    <t>SPAWNING STOCK BIOMASS (SSB)</t>
  </si>
  <si>
    <t xml:space="preserve">It is derived from estimates of numbers of fish at each age in the stock at spawning time, multiplied by the proportion mature at each age, </t>
  </si>
  <si>
    <t>Sometimes the age composition of the stock is not known directly and one works in terms of the size (length) composition of the stock</t>
  </si>
  <si>
    <t>In the present lab we will use two sets of research data to estimate the SSB:</t>
  </si>
  <si>
    <t>a) the average weight of an individual fish at each length-class</t>
  </si>
  <si>
    <t>1- Biological sampling of length, weight and maturity stages of fish (pooled sexes). This is used to determine:</t>
  </si>
  <si>
    <t>2- Estimate of the stock composition obtained in field survey (acoustic survey)</t>
  </si>
  <si>
    <t>c) used in combination with a) and b) to estimate the SSB</t>
  </si>
  <si>
    <t>b) the maturation curve and the mean length at maturity (estimated from either average or individual data)</t>
  </si>
  <si>
    <t>This is estimated using either a linearized method (simpler) or a non-linear method (more correct)</t>
  </si>
  <si>
    <t>This is estimated here using a non-linear method</t>
  </si>
  <si>
    <t>Adapted data: T. vitrirostris (D. Mualeque), year coverage</t>
  </si>
  <si>
    <t>Assumed age (y)</t>
  </si>
  <si>
    <t>MR</t>
  </si>
  <si>
    <r>
      <t xml:space="preserve">Utilize Solver to fit the </t>
    </r>
    <r>
      <rPr>
        <i/>
        <sz val="10"/>
        <color indexed="56"/>
        <rFont val="Arial"/>
        <family val="2"/>
      </rPr>
      <t xml:space="preserve">logistic curve </t>
    </r>
    <r>
      <rPr>
        <sz val="10"/>
        <color indexed="56"/>
        <rFont val="Arial"/>
        <family val="2"/>
      </rPr>
      <t>to either binomial data (individual fish) or continuous data (averages)</t>
    </r>
  </si>
  <si>
    <t>Goals</t>
  </si>
  <si>
    <t>Population processes - Sexual Maturation</t>
  </si>
  <si>
    <t>Understand the process of sexual maturation</t>
  </si>
  <si>
    <t>Define the critical parameter of maturation and range in population</t>
  </si>
  <si>
    <t>Estimate the spawning biomass of a stock</t>
  </si>
  <si>
    <t>From normal field data to calculation of SB</t>
  </si>
  <si>
    <t>JdS</t>
  </si>
  <si>
    <t>maximum likelihood method</t>
  </si>
  <si>
    <t xml:space="preserve">Fit of simetric maturation curve (logit) </t>
  </si>
  <si>
    <t>Use weight-length relationship derived earlier</t>
  </si>
  <si>
    <r>
      <t>Utilize L</t>
    </r>
    <r>
      <rPr>
        <vertAlign val="subscript"/>
        <sz val="10"/>
        <color indexed="56"/>
        <rFont val="Arial"/>
        <family val="2"/>
      </rPr>
      <t>50</t>
    </r>
    <r>
      <rPr>
        <sz val="10"/>
        <color indexed="56"/>
        <rFont val="Arial"/>
        <family val="2"/>
      </rPr>
      <t xml:space="preserve"> to calculate SSB, assuming knife-edge maturation</t>
    </r>
  </si>
  <si>
    <t>Must know how to calculate weight-length relationship</t>
  </si>
  <si>
    <t>The concept of maximum likelihood in the fit of models</t>
  </si>
  <si>
    <t>Excel. Use solver add-in to make maximum likelihood fit</t>
  </si>
  <si>
    <t>https://commons.wikimedia.org/wiki/File:Fresh_out_of_water_Fishes_of_different_kinds,_for_sale.PNG?uselang=nb</t>
  </si>
  <si>
    <t>Santos, J. 2015. FIΣH IT 1.0 – Student Manual: A Training System for Aquatic Resource Managers. Septentrio Educational 2015(3).</t>
  </si>
  <si>
    <t>DOI: http://dx.doi.org/10.7557/se.2015.3</t>
  </si>
  <si>
    <r>
      <rPr>
        <sz val="10"/>
        <rFont val="Arial"/>
        <family val="2"/>
      </rPr>
      <t xml:space="preserve">This work is licensed under a </t>
    </r>
    <r>
      <rPr>
        <u/>
        <sz val="10"/>
        <color theme="10"/>
        <rFont val="Arial"/>
        <family val="2"/>
      </rPr>
      <t>Creative Commons Attribution 4.0 International License</t>
    </r>
    <r>
      <rPr>
        <sz val="10"/>
        <rFont val="Arial"/>
        <family val="2"/>
      </rPr>
      <t>.</t>
    </r>
  </si>
  <si>
    <t>DOI: http://dx.doi.org/10.7557/8.3601</t>
  </si>
  <si>
    <t>Chapter 6 - Fish now or later? Population processes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</si>
</sst>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3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4"/>
      <color indexed="56"/>
      <name val="Arial"/>
      <family val="2"/>
    </font>
    <font>
      <b/>
      <sz val="10"/>
      <color indexed="23"/>
      <name val="Arial"/>
      <family val="2"/>
    </font>
    <font>
      <b/>
      <sz val="10"/>
      <color indexed="56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62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i/>
      <vertAlign val="subscript"/>
      <sz val="10"/>
      <name val="Arial"/>
      <family val="2"/>
    </font>
    <font>
      <b/>
      <i/>
      <sz val="10"/>
      <name val="Arial"/>
      <family val="2"/>
    </font>
    <font>
      <b/>
      <i/>
      <vertAlign val="subscript"/>
      <sz val="10"/>
      <name val="Arial"/>
      <family val="2"/>
    </font>
    <font>
      <i/>
      <sz val="10"/>
      <color indexed="54"/>
      <name val="Arial"/>
      <family val="2"/>
    </font>
    <font>
      <sz val="10"/>
      <color indexed="56"/>
      <name val="Arial"/>
      <family val="2"/>
    </font>
    <font>
      <i/>
      <sz val="10"/>
      <color indexed="56"/>
      <name val="Arial"/>
      <family val="2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6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theme="1" tint="0.14999847407452621"/>
      <name val="Arial"/>
      <family val="2"/>
    </font>
    <font>
      <i/>
      <sz val="9"/>
      <color theme="1" tint="0.14999847407452621"/>
      <name val="Arial"/>
      <family val="2"/>
    </font>
    <font>
      <sz val="10"/>
      <color indexed="56"/>
      <name val="Arial"/>
      <family val="2"/>
    </font>
    <font>
      <vertAlign val="subscript"/>
      <sz val="10"/>
      <color indexed="56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medium">
        <color indexed="18"/>
      </left>
      <right/>
      <top style="medium">
        <color indexed="18"/>
      </top>
      <bottom/>
      <diagonal/>
    </border>
    <border>
      <left/>
      <right/>
      <top style="medium">
        <color indexed="18"/>
      </top>
      <bottom/>
      <diagonal/>
    </border>
    <border>
      <left/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/>
      <top/>
      <bottom/>
      <diagonal/>
    </border>
    <border>
      <left/>
      <right style="medium">
        <color indexed="18"/>
      </right>
      <top/>
      <bottom/>
      <diagonal/>
    </border>
    <border>
      <left style="medium">
        <color indexed="18"/>
      </left>
      <right/>
      <top/>
      <bottom style="medium">
        <color indexed="18"/>
      </bottom>
      <diagonal/>
    </border>
    <border>
      <left/>
      <right/>
      <top/>
      <bottom style="medium">
        <color indexed="18"/>
      </bottom>
      <diagonal/>
    </border>
    <border>
      <left/>
      <right style="medium">
        <color indexed="18"/>
      </right>
      <top/>
      <bottom style="medium">
        <color indexed="1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</borders>
  <cellStyleXfs count="10">
    <xf numFmtId="0" fontId="0" fillId="0" borderId="0"/>
    <xf numFmtId="0" fontId="18" fillId="5" borderId="0" applyNumberFormat="0" applyBorder="0" applyAlignment="0" applyProtection="0"/>
    <xf numFmtId="0" fontId="19" fillId="6" borderId="11" applyNumberFormat="0" applyAlignment="0" applyProtection="0"/>
    <xf numFmtId="0" fontId="20" fillId="7" borderId="12" applyNumberFormat="0" applyAlignment="0" applyProtection="0"/>
    <xf numFmtId="0" fontId="21" fillId="8" borderId="13" applyNumberFormat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" fillId="0" borderId="0"/>
    <xf numFmtId="0" fontId="2" fillId="0" borderId="0"/>
    <xf numFmtId="0" fontId="34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0" xfId="0" applyFill="1"/>
    <xf numFmtId="0" fontId="5" fillId="0" borderId="0" xfId="0" applyFont="1" applyFill="1"/>
    <xf numFmtId="0" fontId="0" fillId="0" borderId="0" xfId="0" applyFill="1" applyAlignment="1">
      <alignment horizontal="center"/>
    </xf>
    <xf numFmtId="165" fontId="0" fillId="0" borderId="0" xfId="0" applyNumberForma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0" fontId="6" fillId="0" borderId="0" xfId="0" applyFont="1" applyFill="1"/>
    <xf numFmtId="0" fontId="0" fillId="0" borderId="0" xfId="0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quotePrefix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2" fontId="0" fillId="4" borderId="0" xfId="0" applyNumberForma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7" fillId="4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2" fontId="9" fillId="4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164" fontId="10" fillId="0" borderId="0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1" fontId="0" fillId="4" borderId="0" xfId="0" applyNumberFormat="1" applyFill="1" applyBorder="1" applyAlignment="1">
      <alignment horizontal="center" vertical="center"/>
    </xf>
    <xf numFmtId="1" fontId="0" fillId="4" borderId="0" xfId="0" applyNumberFormat="1" applyFill="1" applyBorder="1" applyAlignment="1">
      <alignment horizontal="center"/>
    </xf>
    <xf numFmtId="1" fontId="0" fillId="0" borderId="0" xfId="0" applyNumberFormat="1" applyBorder="1"/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0" fillId="0" borderId="7" xfId="0" applyBorder="1"/>
    <xf numFmtId="0" fontId="7" fillId="0" borderId="8" xfId="0" applyFont="1" applyFill="1" applyBorder="1" applyAlignment="1">
      <alignment horizontal="center" vertical="center"/>
    </xf>
    <xf numFmtId="1" fontId="0" fillId="4" borderId="9" xfId="0" applyNumberFormat="1" applyFill="1" applyBorder="1" applyAlignment="1">
      <alignment horizontal="center"/>
    </xf>
    <xf numFmtId="1" fontId="0" fillId="0" borderId="9" xfId="0" applyNumberFormat="1" applyBorder="1"/>
    <xf numFmtId="0" fontId="0" fillId="0" borderId="10" xfId="0" applyBorder="1"/>
    <xf numFmtId="0" fontId="6" fillId="0" borderId="0" xfId="0" applyFont="1"/>
    <xf numFmtId="0" fontId="4" fillId="2" borderId="0" xfId="0" applyFont="1" applyFill="1"/>
    <xf numFmtId="0" fontId="0" fillId="2" borderId="0" xfId="0" applyFill="1"/>
    <xf numFmtId="0" fontId="2" fillId="2" borderId="0" xfId="0" applyFont="1" applyFill="1"/>
    <xf numFmtId="0" fontId="6" fillId="2" borderId="0" xfId="0" applyFont="1" applyFill="1"/>
    <xf numFmtId="0" fontId="16" fillId="2" borderId="0" xfId="0" applyFont="1" applyFill="1"/>
    <xf numFmtId="0" fontId="13" fillId="2" borderId="0" xfId="0" applyFont="1" applyFill="1"/>
    <xf numFmtId="0" fontId="2" fillId="0" borderId="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" fontId="0" fillId="0" borderId="0" xfId="0" applyNumberFormat="1"/>
    <xf numFmtId="0" fontId="16" fillId="0" borderId="0" xfId="0" applyFont="1" applyAlignment="1">
      <alignment horizontal="left" vertical="center"/>
    </xf>
    <xf numFmtId="0" fontId="22" fillId="11" borderId="0" xfId="5" applyFill="1"/>
    <xf numFmtId="0" fontId="2" fillId="0" borderId="0" xfId="7"/>
    <xf numFmtId="0" fontId="2" fillId="12" borderId="0" xfId="7" applyFill="1"/>
    <xf numFmtId="0" fontId="2" fillId="2" borderId="0" xfId="7" applyFill="1"/>
    <xf numFmtId="0" fontId="2" fillId="0" borderId="0" xfId="7" applyFont="1"/>
    <xf numFmtId="0" fontId="24" fillId="5" borderId="0" xfId="1" applyFont="1"/>
    <xf numFmtId="0" fontId="2" fillId="2" borderId="0" xfId="7" applyFont="1" applyFill="1"/>
    <xf numFmtId="0" fontId="11" fillId="2" borderId="0" xfId="7" applyFont="1" applyFill="1"/>
    <xf numFmtId="0" fontId="2" fillId="2" borderId="0" xfId="8" applyFont="1" applyFill="1"/>
    <xf numFmtId="0" fontId="26" fillId="11" borderId="0" xfId="5" applyFont="1" applyFill="1"/>
    <xf numFmtId="0" fontId="22" fillId="9" borderId="0" xfId="5"/>
    <xf numFmtId="0" fontId="25" fillId="9" borderId="0" xfId="5" applyFont="1" applyBorder="1" applyAlignment="1">
      <alignment horizontal="left" vertical="center"/>
    </xf>
    <xf numFmtId="0" fontId="0" fillId="13" borderId="0" xfId="0" applyFill="1" applyAlignment="1">
      <alignment horizontal="center"/>
    </xf>
    <xf numFmtId="0" fontId="22" fillId="10" borderId="0" xfId="6" applyBorder="1" applyAlignment="1">
      <alignment horizontal="left" vertical="center"/>
    </xf>
    <xf numFmtId="0" fontId="22" fillId="10" borderId="0" xfId="6" applyAlignment="1">
      <alignment horizontal="center" vertical="center"/>
    </xf>
    <xf numFmtId="0" fontId="22" fillId="10" borderId="0" xfId="6" applyBorder="1" applyAlignment="1">
      <alignment horizontal="center" vertical="center"/>
    </xf>
    <xf numFmtId="0" fontId="23" fillId="10" borderId="0" xfId="6" applyFont="1" applyBorder="1" applyAlignment="1">
      <alignment horizontal="left" vertical="center"/>
    </xf>
    <xf numFmtId="164" fontId="19" fillId="6" borderId="11" xfId="2" applyNumberFormat="1" applyAlignment="1">
      <alignment horizontal="center" vertical="center"/>
    </xf>
    <xf numFmtId="2" fontId="21" fillId="8" borderId="13" xfId="4" applyNumberFormat="1" applyAlignment="1">
      <alignment horizontal="center" vertical="center"/>
    </xf>
    <xf numFmtId="0" fontId="27" fillId="7" borderId="12" xfId="3" applyFont="1" applyAlignment="1">
      <alignment horizontal="center" vertical="center"/>
    </xf>
    <xf numFmtId="2" fontId="28" fillId="7" borderId="12" xfId="3" applyNumberFormat="1" applyFont="1" applyAlignment="1">
      <alignment horizontal="center" vertical="center"/>
    </xf>
    <xf numFmtId="0" fontId="19" fillId="6" borderId="11" xfId="2" applyAlignment="1">
      <alignment horizontal="center" vertical="center"/>
    </xf>
    <xf numFmtId="0" fontId="19" fillId="6" borderId="15" xfId="2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164" fontId="30" fillId="0" borderId="1" xfId="0" applyNumberFormat="1" applyFont="1" applyFill="1" applyBorder="1" applyAlignment="1">
      <alignment horizontal="left" vertical="center" wrapText="1"/>
    </xf>
    <xf numFmtId="164" fontId="30" fillId="0" borderId="1" xfId="0" applyNumberFormat="1" applyFont="1" applyFill="1" applyBorder="1" applyAlignment="1">
      <alignment horizontal="left" vertical="center"/>
    </xf>
    <xf numFmtId="164" fontId="30" fillId="0" borderId="2" xfId="0" applyNumberFormat="1" applyFont="1" applyFill="1" applyBorder="1" applyAlignment="1">
      <alignment horizontal="left" vertical="center"/>
    </xf>
    <xf numFmtId="0" fontId="31" fillId="0" borderId="0" xfId="0" applyFont="1"/>
    <xf numFmtId="2" fontId="33" fillId="4" borderId="0" xfId="0" applyNumberFormat="1" applyFont="1" applyFill="1" applyBorder="1" applyAlignment="1">
      <alignment horizontal="center" vertical="center"/>
    </xf>
    <xf numFmtId="0" fontId="1" fillId="0" borderId="0" xfId="0" applyFont="1"/>
    <xf numFmtId="0" fontId="34" fillId="0" borderId="0" xfId="9"/>
    <xf numFmtId="0" fontId="2" fillId="0" borderId="0" xfId="9" applyFont="1"/>
    <xf numFmtId="0" fontId="34" fillId="0" borderId="0" xfId="9" applyFont="1"/>
    <xf numFmtId="0" fontId="34" fillId="0" borderId="0" xfId="9" applyFill="1"/>
    <xf numFmtId="0" fontId="2" fillId="0" borderId="0" xfId="7" applyFill="1"/>
  </cellXfs>
  <cellStyles count="10">
    <cellStyle name="Accent4" xfId="5" builtinId="41"/>
    <cellStyle name="Accent6" xfId="6" builtinId="49"/>
    <cellStyle name="Check Cell" xfId="4" builtinId="23"/>
    <cellStyle name="Hyperlink" xfId="9" builtinId="8"/>
    <cellStyle name="Input" xfId="2" builtinId="20"/>
    <cellStyle name="Neutral" xfId="1" builtinId="28"/>
    <cellStyle name="Normal" xfId="0" builtinId="0"/>
    <cellStyle name="Normal 3" xfId="7"/>
    <cellStyle name="Normal 3 2" xfId="8"/>
    <cellStyle name="Output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b-NO" sz="1000"/>
              <a:t>Maturation vs size; cutpoint stage III; individual data</a:t>
            </a:r>
          </a:p>
        </c:rich>
      </c:tx>
      <c:layout>
        <c:manualLayout>
          <c:xMode val="edge"/>
          <c:yMode val="edge"/>
          <c:x val="0.1239670672123854"/>
          <c:y val="6.14525977825454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09930278613157"/>
          <c:y val="0.16759799395239661"/>
          <c:w val="0.69008334081561207"/>
          <c:h val="0.65642547631355341"/>
        </c:manualLayout>
      </c:layout>
      <c:scatterChart>
        <c:scatterStyle val="lineMarker"/>
        <c:varyColors val="0"/>
        <c:ser>
          <c:idx val="0"/>
          <c:order val="0"/>
          <c:tx>
            <c:strRef>
              <c:f>'Data; L-W relation'!$E$5</c:f>
              <c:strCache>
                <c:ptCount val="1"/>
                <c:pt idx="0">
                  <c:v>Mature?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'Data; L-W relation'!$B$6:$B$230</c:f>
              <c:numCache>
                <c:formatCode>0.0</c:formatCode>
                <c:ptCount val="225"/>
                <c:pt idx="0">
                  <c:v>13</c:v>
                </c:pt>
                <c:pt idx="1">
                  <c:v>11</c:v>
                </c:pt>
                <c:pt idx="2">
                  <c:v>12.5</c:v>
                </c:pt>
                <c:pt idx="3">
                  <c:v>12.5</c:v>
                </c:pt>
                <c:pt idx="4">
                  <c:v>11.5</c:v>
                </c:pt>
                <c:pt idx="5">
                  <c:v>12.5</c:v>
                </c:pt>
                <c:pt idx="6">
                  <c:v>12.5</c:v>
                </c:pt>
                <c:pt idx="7">
                  <c:v>11</c:v>
                </c:pt>
                <c:pt idx="8">
                  <c:v>11</c:v>
                </c:pt>
                <c:pt idx="9">
                  <c:v>12</c:v>
                </c:pt>
                <c:pt idx="10">
                  <c:v>10</c:v>
                </c:pt>
                <c:pt idx="11">
                  <c:v>11</c:v>
                </c:pt>
                <c:pt idx="12">
                  <c:v>11.5</c:v>
                </c:pt>
                <c:pt idx="13">
                  <c:v>10.4</c:v>
                </c:pt>
                <c:pt idx="14">
                  <c:v>9.9</c:v>
                </c:pt>
                <c:pt idx="15">
                  <c:v>11.5</c:v>
                </c:pt>
                <c:pt idx="16">
                  <c:v>9.5</c:v>
                </c:pt>
                <c:pt idx="17">
                  <c:v>11.9</c:v>
                </c:pt>
                <c:pt idx="18">
                  <c:v>10.8</c:v>
                </c:pt>
                <c:pt idx="19">
                  <c:v>11</c:v>
                </c:pt>
                <c:pt idx="20">
                  <c:v>10.8</c:v>
                </c:pt>
                <c:pt idx="21">
                  <c:v>13</c:v>
                </c:pt>
                <c:pt idx="22">
                  <c:v>12</c:v>
                </c:pt>
                <c:pt idx="23">
                  <c:v>13</c:v>
                </c:pt>
                <c:pt idx="24">
                  <c:v>13</c:v>
                </c:pt>
                <c:pt idx="25">
                  <c:v>13.7</c:v>
                </c:pt>
                <c:pt idx="26">
                  <c:v>14</c:v>
                </c:pt>
                <c:pt idx="27">
                  <c:v>13.5</c:v>
                </c:pt>
                <c:pt idx="28">
                  <c:v>12</c:v>
                </c:pt>
                <c:pt idx="29">
                  <c:v>13.5</c:v>
                </c:pt>
                <c:pt idx="30">
                  <c:v>14</c:v>
                </c:pt>
                <c:pt idx="31">
                  <c:v>13</c:v>
                </c:pt>
                <c:pt idx="32">
                  <c:v>12.5</c:v>
                </c:pt>
                <c:pt idx="33">
                  <c:v>10</c:v>
                </c:pt>
                <c:pt idx="34">
                  <c:v>12</c:v>
                </c:pt>
                <c:pt idx="35">
                  <c:v>11.5</c:v>
                </c:pt>
                <c:pt idx="36">
                  <c:v>11</c:v>
                </c:pt>
                <c:pt idx="37">
                  <c:v>12.4</c:v>
                </c:pt>
                <c:pt idx="38">
                  <c:v>11.1</c:v>
                </c:pt>
                <c:pt idx="39">
                  <c:v>12.6</c:v>
                </c:pt>
                <c:pt idx="40">
                  <c:v>12.5</c:v>
                </c:pt>
                <c:pt idx="41">
                  <c:v>13</c:v>
                </c:pt>
                <c:pt idx="42">
                  <c:v>13.5</c:v>
                </c:pt>
                <c:pt idx="43">
                  <c:v>12.5</c:v>
                </c:pt>
                <c:pt idx="44">
                  <c:v>12.2</c:v>
                </c:pt>
                <c:pt idx="45">
                  <c:v>12</c:v>
                </c:pt>
                <c:pt idx="46">
                  <c:v>11</c:v>
                </c:pt>
                <c:pt idx="47">
                  <c:v>12</c:v>
                </c:pt>
                <c:pt idx="48">
                  <c:v>10.5</c:v>
                </c:pt>
                <c:pt idx="49">
                  <c:v>12</c:v>
                </c:pt>
                <c:pt idx="50">
                  <c:v>11.2</c:v>
                </c:pt>
                <c:pt idx="51">
                  <c:v>11</c:v>
                </c:pt>
                <c:pt idx="52">
                  <c:v>10.8</c:v>
                </c:pt>
                <c:pt idx="53">
                  <c:v>11.2</c:v>
                </c:pt>
                <c:pt idx="54">
                  <c:v>14</c:v>
                </c:pt>
                <c:pt idx="55">
                  <c:v>13.5</c:v>
                </c:pt>
                <c:pt idx="56">
                  <c:v>17</c:v>
                </c:pt>
                <c:pt idx="57">
                  <c:v>14</c:v>
                </c:pt>
                <c:pt idx="58">
                  <c:v>11</c:v>
                </c:pt>
                <c:pt idx="59">
                  <c:v>11.4</c:v>
                </c:pt>
                <c:pt idx="60">
                  <c:v>10.5</c:v>
                </c:pt>
                <c:pt idx="61">
                  <c:v>11</c:v>
                </c:pt>
                <c:pt idx="62">
                  <c:v>10.4</c:v>
                </c:pt>
                <c:pt idx="63">
                  <c:v>11</c:v>
                </c:pt>
                <c:pt idx="64">
                  <c:v>10.5</c:v>
                </c:pt>
                <c:pt idx="65">
                  <c:v>17</c:v>
                </c:pt>
                <c:pt idx="66">
                  <c:v>15.5</c:v>
                </c:pt>
                <c:pt idx="67">
                  <c:v>12.1</c:v>
                </c:pt>
                <c:pt idx="68">
                  <c:v>13.5</c:v>
                </c:pt>
                <c:pt idx="69">
                  <c:v>13</c:v>
                </c:pt>
                <c:pt idx="70">
                  <c:v>14</c:v>
                </c:pt>
                <c:pt idx="71">
                  <c:v>14</c:v>
                </c:pt>
                <c:pt idx="72">
                  <c:v>12</c:v>
                </c:pt>
                <c:pt idx="73">
                  <c:v>12</c:v>
                </c:pt>
                <c:pt idx="74">
                  <c:v>14.5</c:v>
                </c:pt>
                <c:pt idx="75">
                  <c:v>16</c:v>
                </c:pt>
                <c:pt idx="76">
                  <c:v>15</c:v>
                </c:pt>
                <c:pt idx="77">
                  <c:v>15</c:v>
                </c:pt>
                <c:pt idx="78">
                  <c:v>16</c:v>
                </c:pt>
                <c:pt idx="79">
                  <c:v>16</c:v>
                </c:pt>
                <c:pt idx="80">
                  <c:v>15.5</c:v>
                </c:pt>
                <c:pt idx="81">
                  <c:v>15</c:v>
                </c:pt>
                <c:pt idx="82">
                  <c:v>15</c:v>
                </c:pt>
                <c:pt idx="83">
                  <c:v>15.5</c:v>
                </c:pt>
                <c:pt idx="84">
                  <c:v>16</c:v>
                </c:pt>
                <c:pt idx="85">
                  <c:v>15</c:v>
                </c:pt>
                <c:pt idx="86">
                  <c:v>15</c:v>
                </c:pt>
                <c:pt idx="87">
                  <c:v>15</c:v>
                </c:pt>
                <c:pt idx="88">
                  <c:v>13.5</c:v>
                </c:pt>
                <c:pt idx="89">
                  <c:v>14</c:v>
                </c:pt>
                <c:pt idx="90">
                  <c:v>15</c:v>
                </c:pt>
                <c:pt idx="91">
                  <c:v>11.5</c:v>
                </c:pt>
                <c:pt idx="92">
                  <c:v>12</c:v>
                </c:pt>
                <c:pt idx="93">
                  <c:v>11</c:v>
                </c:pt>
                <c:pt idx="94">
                  <c:v>11</c:v>
                </c:pt>
                <c:pt idx="95">
                  <c:v>13</c:v>
                </c:pt>
                <c:pt idx="96">
                  <c:v>13</c:v>
                </c:pt>
                <c:pt idx="97">
                  <c:v>12</c:v>
                </c:pt>
                <c:pt idx="98">
                  <c:v>14</c:v>
                </c:pt>
                <c:pt idx="99">
                  <c:v>16.5</c:v>
                </c:pt>
                <c:pt idx="100">
                  <c:v>15</c:v>
                </c:pt>
                <c:pt idx="101">
                  <c:v>12</c:v>
                </c:pt>
                <c:pt idx="102">
                  <c:v>8.8000000000000007</c:v>
                </c:pt>
                <c:pt idx="103">
                  <c:v>14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10.5</c:v>
                </c:pt>
                <c:pt idx="108">
                  <c:v>9.5</c:v>
                </c:pt>
                <c:pt idx="109">
                  <c:v>9</c:v>
                </c:pt>
                <c:pt idx="110">
                  <c:v>9.5</c:v>
                </c:pt>
                <c:pt idx="111">
                  <c:v>9.5</c:v>
                </c:pt>
                <c:pt idx="112">
                  <c:v>12.5</c:v>
                </c:pt>
                <c:pt idx="113">
                  <c:v>11.9</c:v>
                </c:pt>
                <c:pt idx="114">
                  <c:v>12.4</c:v>
                </c:pt>
                <c:pt idx="115">
                  <c:v>11.3</c:v>
                </c:pt>
                <c:pt idx="116">
                  <c:v>12.4</c:v>
                </c:pt>
                <c:pt idx="117">
                  <c:v>11</c:v>
                </c:pt>
                <c:pt idx="118">
                  <c:v>12.5</c:v>
                </c:pt>
                <c:pt idx="119">
                  <c:v>10.8</c:v>
                </c:pt>
                <c:pt idx="120">
                  <c:v>12.4</c:v>
                </c:pt>
                <c:pt idx="121">
                  <c:v>7.2</c:v>
                </c:pt>
                <c:pt idx="122">
                  <c:v>10.8</c:v>
                </c:pt>
                <c:pt idx="123">
                  <c:v>9.8000000000000007</c:v>
                </c:pt>
                <c:pt idx="124">
                  <c:v>10.9</c:v>
                </c:pt>
                <c:pt idx="125">
                  <c:v>10.199999999999999</c:v>
                </c:pt>
                <c:pt idx="126">
                  <c:v>10.1</c:v>
                </c:pt>
                <c:pt idx="127">
                  <c:v>9.1</c:v>
                </c:pt>
                <c:pt idx="128">
                  <c:v>8</c:v>
                </c:pt>
                <c:pt idx="129">
                  <c:v>10.8</c:v>
                </c:pt>
                <c:pt idx="130">
                  <c:v>11.5</c:v>
                </c:pt>
                <c:pt idx="131">
                  <c:v>4.0999999999999996</c:v>
                </c:pt>
                <c:pt idx="132">
                  <c:v>10.6</c:v>
                </c:pt>
                <c:pt idx="133">
                  <c:v>10.9</c:v>
                </c:pt>
                <c:pt idx="134">
                  <c:v>7.5</c:v>
                </c:pt>
                <c:pt idx="135">
                  <c:v>7</c:v>
                </c:pt>
                <c:pt idx="136">
                  <c:v>11.7</c:v>
                </c:pt>
                <c:pt idx="137">
                  <c:v>12</c:v>
                </c:pt>
                <c:pt idx="138">
                  <c:v>12.5</c:v>
                </c:pt>
                <c:pt idx="139">
                  <c:v>11.5</c:v>
                </c:pt>
                <c:pt idx="140">
                  <c:v>12</c:v>
                </c:pt>
                <c:pt idx="141">
                  <c:v>6.9</c:v>
                </c:pt>
                <c:pt idx="142">
                  <c:v>4.9000000000000004</c:v>
                </c:pt>
                <c:pt idx="143">
                  <c:v>5.2</c:v>
                </c:pt>
                <c:pt idx="144">
                  <c:v>5.3</c:v>
                </c:pt>
                <c:pt idx="145">
                  <c:v>4.2</c:v>
                </c:pt>
                <c:pt idx="146">
                  <c:v>6.5</c:v>
                </c:pt>
                <c:pt idx="147">
                  <c:v>5</c:v>
                </c:pt>
                <c:pt idx="148">
                  <c:v>6.5</c:v>
                </c:pt>
                <c:pt idx="149">
                  <c:v>4.5</c:v>
                </c:pt>
                <c:pt idx="150">
                  <c:v>7.5</c:v>
                </c:pt>
                <c:pt idx="151">
                  <c:v>5</c:v>
                </c:pt>
                <c:pt idx="152">
                  <c:v>5.5</c:v>
                </c:pt>
                <c:pt idx="153">
                  <c:v>3.5</c:v>
                </c:pt>
                <c:pt idx="154">
                  <c:v>5</c:v>
                </c:pt>
                <c:pt idx="155">
                  <c:v>5</c:v>
                </c:pt>
                <c:pt idx="156">
                  <c:v>6</c:v>
                </c:pt>
                <c:pt idx="157">
                  <c:v>6</c:v>
                </c:pt>
                <c:pt idx="158">
                  <c:v>5.5</c:v>
                </c:pt>
                <c:pt idx="159">
                  <c:v>5.8</c:v>
                </c:pt>
                <c:pt idx="160">
                  <c:v>6</c:v>
                </c:pt>
                <c:pt idx="161">
                  <c:v>5</c:v>
                </c:pt>
                <c:pt idx="162">
                  <c:v>6</c:v>
                </c:pt>
                <c:pt idx="163">
                  <c:v>5</c:v>
                </c:pt>
                <c:pt idx="164">
                  <c:v>5.2</c:v>
                </c:pt>
                <c:pt idx="165">
                  <c:v>6.4</c:v>
                </c:pt>
                <c:pt idx="166">
                  <c:v>4.4000000000000004</c:v>
                </c:pt>
                <c:pt idx="167">
                  <c:v>6.5</c:v>
                </c:pt>
                <c:pt idx="168">
                  <c:v>5</c:v>
                </c:pt>
                <c:pt idx="169">
                  <c:v>5.3</c:v>
                </c:pt>
                <c:pt idx="170">
                  <c:v>6.3</c:v>
                </c:pt>
                <c:pt idx="171">
                  <c:v>4.5</c:v>
                </c:pt>
                <c:pt idx="172">
                  <c:v>5</c:v>
                </c:pt>
                <c:pt idx="173">
                  <c:v>7.1</c:v>
                </c:pt>
                <c:pt idx="174">
                  <c:v>5.5</c:v>
                </c:pt>
                <c:pt idx="175">
                  <c:v>4.9000000000000004</c:v>
                </c:pt>
                <c:pt idx="176">
                  <c:v>5</c:v>
                </c:pt>
                <c:pt idx="177">
                  <c:v>4.3</c:v>
                </c:pt>
                <c:pt idx="178">
                  <c:v>13.4</c:v>
                </c:pt>
                <c:pt idx="179">
                  <c:v>10</c:v>
                </c:pt>
                <c:pt idx="180">
                  <c:v>11.4</c:v>
                </c:pt>
                <c:pt idx="181">
                  <c:v>10.6</c:v>
                </c:pt>
                <c:pt idx="182">
                  <c:v>10.199999999999999</c:v>
                </c:pt>
                <c:pt idx="183">
                  <c:v>11</c:v>
                </c:pt>
                <c:pt idx="184">
                  <c:v>10.9</c:v>
                </c:pt>
                <c:pt idx="185">
                  <c:v>10.9</c:v>
                </c:pt>
                <c:pt idx="186">
                  <c:v>10.3</c:v>
                </c:pt>
                <c:pt idx="187">
                  <c:v>11</c:v>
                </c:pt>
                <c:pt idx="188">
                  <c:v>10.199999999999999</c:v>
                </c:pt>
                <c:pt idx="189">
                  <c:v>9</c:v>
                </c:pt>
                <c:pt idx="190">
                  <c:v>10.6</c:v>
                </c:pt>
                <c:pt idx="191">
                  <c:v>15.1</c:v>
                </c:pt>
                <c:pt idx="192">
                  <c:v>13.5</c:v>
                </c:pt>
                <c:pt idx="193">
                  <c:v>13.5</c:v>
                </c:pt>
                <c:pt idx="194">
                  <c:v>16.5</c:v>
                </c:pt>
                <c:pt idx="195">
                  <c:v>14</c:v>
                </c:pt>
                <c:pt idx="196">
                  <c:v>12</c:v>
                </c:pt>
                <c:pt idx="197">
                  <c:v>12</c:v>
                </c:pt>
                <c:pt idx="198">
                  <c:v>13</c:v>
                </c:pt>
                <c:pt idx="199">
                  <c:v>13</c:v>
                </c:pt>
                <c:pt idx="200">
                  <c:v>16.2</c:v>
                </c:pt>
                <c:pt idx="201">
                  <c:v>16</c:v>
                </c:pt>
                <c:pt idx="202">
                  <c:v>17.5</c:v>
                </c:pt>
                <c:pt idx="203">
                  <c:v>14.5</c:v>
                </c:pt>
                <c:pt idx="204">
                  <c:v>14.5</c:v>
                </c:pt>
                <c:pt idx="205">
                  <c:v>12</c:v>
                </c:pt>
                <c:pt idx="206">
                  <c:v>14</c:v>
                </c:pt>
                <c:pt idx="207">
                  <c:v>14</c:v>
                </c:pt>
                <c:pt idx="208">
                  <c:v>12.9</c:v>
                </c:pt>
                <c:pt idx="209">
                  <c:v>15.5</c:v>
                </c:pt>
                <c:pt idx="210">
                  <c:v>14</c:v>
                </c:pt>
                <c:pt idx="211">
                  <c:v>16.8</c:v>
                </c:pt>
                <c:pt idx="212">
                  <c:v>15</c:v>
                </c:pt>
                <c:pt idx="213">
                  <c:v>16.399999999999999</c:v>
                </c:pt>
                <c:pt idx="214">
                  <c:v>14.5</c:v>
                </c:pt>
                <c:pt idx="215">
                  <c:v>14</c:v>
                </c:pt>
                <c:pt idx="216">
                  <c:v>11</c:v>
                </c:pt>
                <c:pt idx="217">
                  <c:v>12.5</c:v>
                </c:pt>
                <c:pt idx="218">
                  <c:v>14</c:v>
                </c:pt>
                <c:pt idx="219">
                  <c:v>14</c:v>
                </c:pt>
                <c:pt idx="220">
                  <c:v>17</c:v>
                </c:pt>
                <c:pt idx="221">
                  <c:v>18</c:v>
                </c:pt>
                <c:pt idx="222">
                  <c:v>17</c:v>
                </c:pt>
                <c:pt idx="223">
                  <c:v>17.3</c:v>
                </c:pt>
                <c:pt idx="224">
                  <c:v>14.5</c:v>
                </c:pt>
              </c:numCache>
            </c:numRef>
          </c:xVal>
          <c:yVal>
            <c:numRef>
              <c:f>'Data; L-W relation'!$E$6:$E$230</c:f>
              <c:numCache>
                <c:formatCode>General</c:formatCode>
                <c:ptCount val="2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7186456"/>
        <c:axId val="367186064"/>
      </c:scatterChart>
      <c:valAx>
        <c:axId val="367186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0"/>
                  <a:t>FISH LENGTH (cm)</a:t>
                </a:r>
              </a:p>
            </c:rich>
          </c:tx>
          <c:layout>
            <c:manualLayout>
              <c:xMode val="edge"/>
              <c:yMode val="edge"/>
              <c:x val="0.37809955499777548"/>
              <c:y val="0.8994425675445284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67186064"/>
        <c:crosses val="autoZero"/>
        <c:crossBetween val="midCat"/>
      </c:valAx>
      <c:valAx>
        <c:axId val="36718606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0"/>
                  <a:t>IMMATURE (0) / MATURE (1)</a:t>
                </a:r>
              </a:p>
            </c:rich>
          </c:tx>
          <c:layout>
            <c:manualLayout>
              <c:xMode val="edge"/>
              <c:yMode val="edge"/>
              <c:x val="3.3057884589969444E-2"/>
              <c:y val="0.337989287803999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67186456"/>
        <c:crosses val="autoZero"/>
        <c:crossBetween val="midCat"/>
        <c:majorUnit val="0.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570335269982479"/>
          <c:y val="0.46927438306671049"/>
          <c:w val="0.11776871385176614"/>
          <c:h val="5.5865997984132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v>% Fêmeas mad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4"/>
              <c:pt idx="0">
                <c:v>8</c:v>
              </c:pt>
              <c:pt idx="1">
                <c:v>9</c:v>
              </c:pt>
              <c:pt idx="2">
                <c:v>10</c:v>
              </c:pt>
              <c:pt idx="3">
                <c:v>11</c:v>
              </c:pt>
              <c:pt idx="4">
                <c:v>12</c:v>
              </c:pt>
              <c:pt idx="5">
                <c:v>13</c:v>
              </c:pt>
              <c:pt idx="6">
                <c:v>14</c:v>
              </c:pt>
              <c:pt idx="7">
                <c:v>15</c:v>
              </c:pt>
              <c:pt idx="8">
                <c:v>16</c:v>
              </c:pt>
              <c:pt idx="9">
                <c:v>17</c:v>
              </c:pt>
              <c:pt idx="10">
                <c:v>18</c:v>
              </c:pt>
            </c:numLit>
          </c:cat>
          <c:val>
            <c:numLit>
              <c:formatCode>General</c:formatCode>
              <c:ptCount val="14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3</c:v>
              </c:pt>
              <c:pt idx="4">
                <c:v>9</c:v>
              </c:pt>
              <c:pt idx="5">
                <c:v>7</c:v>
              </c:pt>
              <c:pt idx="6">
                <c:v>14</c:v>
              </c:pt>
              <c:pt idx="7">
                <c:v>15</c:v>
              </c:pt>
              <c:pt idx="8">
                <c:v>11</c:v>
              </c:pt>
              <c:pt idx="9">
                <c:v>6</c:v>
              </c:pt>
              <c:pt idx="10">
                <c:v>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27224"/>
        <c:axId val="360228792"/>
      </c:lineChart>
      <c:catAx>
        <c:axId val="360227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Lt (cm)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60228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0228792"/>
        <c:scaling>
          <c:orientation val="minMax"/>
          <c:max val="1"/>
        </c:scaling>
        <c:delete val="0"/>
        <c:axPos val="l"/>
        <c:title>
          <c:tx>
            <c:rich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Frequência fêmeas maduras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60227224"/>
        <c:crosses val="autoZero"/>
        <c:crossBetween val="between"/>
        <c:majorUnit val="0.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v>Frequência de peixes aduros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4</c:v>
              </c:pt>
              <c:pt idx="1">
                <c:v>5</c:v>
              </c:pt>
              <c:pt idx="2">
                <c:v>6</c:v>
              </c:pt>
              <c:pt idx="3">
                <c:v>7</c:v>
              </c:pt>
              <c:pt idx="4">
                <c:v>8</c:v>
              </c:pt>
              <c:pt idx="5">
                <c:v>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14</c:v>
              </c:pt>
              <c:pt idx="11">
                <c:v>15</c:v>
              </c:pt>
              <c:pt idx="12">
                <c:v>16</c:v>
              </c:pt>
              <c:pt idx="13">
                <c:v>17</c:v>
              </c:pt>
              <c:pt idx="14">
                <c:v>18</c:v>
              </c:pt>
            </c:numLit>
          </c:cat>
          <c:val>
            <c:numLit>
              <c:formatCode>General</c:formatCode>
              <c:ptCount val="1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7.4999999999999997E-2</c:v>
              </c:pt>
              <c:pt idx="8">
                <c:v>0.27272727272727271</c:v>
              </c:pt>
              <c:pt idx="9">
                <c:v>0.28000000000000003</c:v>
              </c:pt>
              <c:pt idx="10">
                <c:v>0.56000000000000005</c:v>
              </c:pt>
              <c:pt idx="11">
                <c:v>0.9375</c:v>
              </c:pt>
              <c:pt idx="12">
                <c:v>1</c:v>
              </c:pt>
              <c:pt idx="13">
                <c:v>0.75</c:v>
              </c:pt>
              <c:pt idx="14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30360"/>
        <c:axId val="360228008"/>
      </c:lineChart>
      <c:catAx>
        <c:axId val="360230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Lt (cm)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6022800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360228008"/>
        <c:scaling>
          <c:orientation val="minMax"/>
          <c:max val="1"/>
        </c:scaling>
        <c:delete val="0"/>
        <c:axPos val="l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Frequência maduros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602303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b-NO" b="0"/>
              <a:t>Maturation - pooled sexes; fit logit model</a:t>
            </a:r>
          </a:p>
        </c:rich>
      </c:tx>
      <c:layout>
        <c:manualLayout>
          <c:xMode val="edge"/>
          <c:yMode val="edge"/>
          <c:x val="0.23783825633139136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33356794335577"/>
          <c:y val="0.17927219907705016"/>
          <c:w val="0.57117217618978078"/>
          <c:h val="0.63305495299083336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'Fit maturation curve, L50'!$D$16</c:f>
              <c:strCache>
                <c:ptCount val="1"/>
                <c:pt idx="0">
                  <c:v>Fraction mature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'Fit maturation curve, L50'!$A$17:$A$31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xVal>
          <c:yVal>
            <c:numRef>
              <c:f>'Fit maturation curve, L50'!$D$17:$D$31</c:f>
              <c:numCache>
                <c:formatCode>0.00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7.4999999999999997E-2</c:v>
                </c:pt>
                <c:pt idx="8">
                  <c:v>0.27272727272727271</c:v>
                </c:pt>
                <c:pt idx="9">
                  <c:v>0.28000000000000003</c:v>
                </c:pt>
                <c:pt idx="10">
                  <c:v>0.56000000000000005</c:v>
                </c:pt>
                <c:pt idx="11">
                  <c:v>0.9375</c:v>
                </c:pt>
                <c:pt idx="12">
                  <c:v>1</c:v>
                </c:pt>
                <c:pt idx="13">
                  <c:v>0.75</c:v>
                </c:pt>
                <c:pt idx="14">
                  <c:v>1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'Fit maturation curve, L50'!$E$16</c:f>
              <c:strCache>
                <c:ptCount val="1"/>
                <c:pt idx="0">
                  <c:v>Fraction expected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'Fit maturation curve, L50'!$A$17:$A$31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xVal>
          <c:yVal>
            <c:numRef>
              <c:f>'Fit maturation curve, L50'!$E$17:$E$31</c:f>
              <c:numCache>
                <c:formatCode>0.00</c:formatCode>
                <c:ptCount val="15"/>
                <c:pt idx="0">
                  <c:v>1.4308408532662334E-4</c:v>
                </c:pt>
                <c:pt idx="1">
                  <c:v>3.5844833820212986E-4</c:v>
                </c:pt>
                <c:pt idx="2">
                  <c:v>8.9767893458033083E-4</c:v>
                </c:pt>
                <c:pt idx="3">
                  <c:v>2.2462765217908689E-3</c:v>
                </c:pt>
                <c:pt idx="4">
                  <c:v>5.6095188750195091E-3</c:v>
                </c:pt>
                <c:pt idx="5">
                  <c:v>1.3938038370635997E-2</c:v>
                </c:pt>
                <c:pt idx="6">
                  <c:v>3.4206643261066261E-2</c:v>
                </c:pt>
                <c:pt idx="7">
                  <c:v>8.1513202727841835E-2</c:v>
                </c:pt>
                <c:pt idx="8">
                  <c:v>0.18191971285112815</c:v>
                </c:pt>
                <c:pt idx="9">
                  <c:v>0.35782253603866998</c:v>
                </c:pt>
                <c:pt idx="10">
                  <c:v>0.58266908767911896</c:v>
                </c:pt>
                <c:pt idx="11">
                  <c:v>0.7776990373538325</c:v>
                </c:pt>
                <c:pt idx="12">
                  <c:v>0.89760341273827737</c:v>
                </c:pt>
                <c:pt idx="13">
                  <c:v>0.95645514964262623</c:v>
                </c:pt>
                <c:pt idx="14">
                  <c:v>0.98215472244283109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0229184"/>
        <c:axId val="360227616"/>
      </c:scatterChart>
      <c:valAx>
        <c:axId val="360229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b="0"/>
                  <a:t>LENGTH INTERVAL (cm)</a:t>
                </a:r>
              </a:p>
            </c:rich>
          </c:tx>
          <c:layout>
            <c:manualLayout>
              <c:xMode val="edge"/>
              <c:yMode val="edge"/>
              <c:x val="0.31351406516410679"/>
              <c:y val="0.896360995385250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60227616"/>
        <c:crosses val="autoZero"/>
        <c:crossBetween val="midCat"/>
      </c:valAx>
      <c:valAx>
        <c:axId val="36022761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b="0"/>
                  <a:t>FRACTION MATUIRE</a:t>
                </a:r>
              </a:p>
            </c:rich>
          </c:tx>
          <c:layout>
            <c:manualLayout>
              <c:xMode val="edge"/>
              <c:yMode val="edge"/>
              <c:x val="2.8828879555320163E-2"/>
              <c:y val="0.3641466543752581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60229184"/>
        <c:crosses val="autoZero"/>
        <c:crossBetween val="midCat"/>
        <c:majorUnit val="0.2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05418435772867"/>
          <c:y val="0.43977711336088871"/>
          <c:w val="0.24504547622022138"/>
          <c:h val="0.114846252533735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238267</xdr:colOff>
      <xdr:row>6</xdr:row>
      <xdr:rowOff>63500</xdr:rowOff>
    </xdr:from>
    <xdr:to>
      <xdr:col>17</xdr:col>
      <xdr:colOff>64436</xdr:colOff>
      <xdr:row>21</xdr:row>
      <xdr:rowOff>31220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517" y="1087438"/>
          <a:ext cx="2882107" cy="23489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5</xdr:row>
      <xdr:rowOff>0</xdr:rowOff>
    </xdr:from>
    <xdr:to>
      <xdr:col>13</xdr:col>
      <xdr:colOff>590550</xdr:colOff>
      <xdr:row>26</xdr:row>
      <xdr:rowOff>9525</xdr:rowOff>
    </xdr:to>
    <xdr:graphicFrame macro="">
      <xdr:nvGraphicFramePr>
        <xdr:cNvPr id="1036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33</xdr:row>
      <xdr:rowOff>0</xdr:rowOff>
    </xdr:from>
    <xdr:to>
      <xdr:col>6</xdr:col>
      <xdr:colOff>342900</xdr:colOff>
      <xdr:row>33</xdr:row>
      <xdr:rowOff>0</xdr:rowOff>
    </xdr:to>
    <xdr:graphicFrame macro="">
      <xdr:nvGraphicFramePr>
        <xdr:cNvPr id="205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29</xdr:row>
      <xdr:rowOff>0</xdr:rowOff>
    </xdr:from>
    <xdr:to>
      <xdr:col>11</xdr:col>
      <xdr:colOff>0</xdr:colOff>
      <xdr:row>29</xdr:row>
      <xdr:rowOff>0</xdr:rowOff>
    </xdr:to>
    <xdr:graphicFrame macro="">
      <xdr:nvGraphicFramePr>
        <xdr:cNvPr id="205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114300</xdr:colOff>
      <xdr:row>13</xdr:row>
      <xdr:rowOff>57150</xdr:rowOff>
    </xdr:from>
    <xdr:to>
      <xdr:col>12</xdr:col>
      <xdr:colOff>723900</xdr:colOff>
      <xdr:row>33</xdr:row>
      <xdr:rowOff>85725</xdr:rowOff>
    </xdr:to>
    <xdr:graphicFrame macro="">
      <xdr:nvGraphicFramePr>
        <xdr:cNvPr id="2171" name="Chart 1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2</xdr:row>
          <xdr:rowOff>47625</xdr:rowOff>
        </xdr:from>
        <xdr:to>
          <xdr:col>12</xdr:col>
          <xdr:colOff>9525</xdr:colOff>
          <xdr:row>7</xdr:row>
          <xdr:rowOff>28575</xdr:rowOff>
        </xdr:to>
        <xdr:sp macro="" textlink="">
          <xdr:nvSpPr>
            <xdr:cNvPr id="2172" name="Object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FF" mc:Ignorable="a14" a14:legacySpreadsheetColorIndex="12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</xdr:row>
      <xdr:rowOff>0</xdr:rowOff>
    </xdr:from>
    <xdr:to>
      <xdr:col>13</xdr:col>
      <xdr:colOff>445258</xdr:colOff>
      <xdr:row>16</xdr:row>
      <xdr:rowOff>76785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0" y="752475"/>
          <a:ext cx="2883658" cy="23532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19050</xdr:rowOff>
    </xdr:from>
    <xdr:to>
      <xdr:col>1</xdr:col>
      <xdr:colOff>161925</xdr:colOff>
      <xdr:row>7</xdr:row>
      <xdr:rowOff>0</xdr:rowOff>
    </xdr:to>
    <xdr:pic>
      <xdr:nvPicPr>
        <xdr:cNvPr id="2" name="Picture 13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90600"/>
          <a:ext cx="7620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hyperlink" Target="http://dx.doi.org/10.7557/8.3514" TargetMode="External"/><Relationship Id="rId1" Type="http://schemas.openxmlformats.org/officeDocument/2006/relationships/hyperlink" Target="http://creativecommons.org/licenses/by/4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zoomScale="150" zoomScaleNormal="150" workbookViewId="0"/>
  </sheetViews>
  <sheetFormatPr defaultRowHeight="12.75" x14ac:dyDescent="0.2"/>
  <cols>
    <col min="1" max="1" width="5.85546875" style="56" customWidth="1"/>
    <col min="2" max="16384" width="9.140625" style="56"/>
  </cols>
  <sheetData>
    <row r="1" spans="1:15" ht="23.25" x14ac:dyDescent="0.35">
      <c r="A1" s="64" t="s">
        <v>67</v>
      </c>
      <c r="B1" s="55"/>
      <c r="C1" s="55"/>
      <c r="D1" s="55"/>
      <c r="E1" s="55"/>
      <c r="F1" s="55"/>
      <c r="G1" s="55"/>
      <c r="H1" s="55"/>
      <c r="J1" s="57"/>
      <c r="K1" s="57"/>
      <c r="L1" s="57"/>
      <c r="M1" s="57"/>
      <c r="N1" s="57"/>
      <c r="O1" s="57"/>
    </row>
    <row r="2" spans="1:15" ht="15" x14ac:dyDescent="0.25">
      <c r="A2" s="55"/>
      <c r="B2" s="55"/>
      <c r="C2" s="55"/>
      <c r="D2" s="55"/>
      <c r="E2" s="55"/>
      <c r="F2" s="55"/>
      <c r="G2" s="55" t="s">
        <v>0</v>
      </c>
      <c r="H2" s="55"/>
      <c r="I2" s="57"/>
      <c r="J2" s="57"/>
      <c r="K2" s="57"/>
      <c r="L2" s="57"/>
      <c r="M2" s="57"/>
      <c r="N2" s="57"/>
      <c r="O2" s="57"/>
    </row>
    <row r="3" spans="1:15" x14ac:dyDescent="0.2">
      <c r="A3" s="58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1:15" ht="15" x14ac:dyDescent="0.25">
      <c r="A4" s="59"/>
      <c r="B4" s="60" t="s">
        <v>66</v>
      </c>
      <c r="C4" s="60"/>
      <c r="D4" s="60"/>
      <c r="E4" s="60"/>
      <c r="F4" s="60"/>
      <c r="G4" s="60"/>
      <c r="H4" s="60"/>
      <c r="I4" s="58"/>
      <c r="J4" s="57"/>
      <c r="K4" s="57"/>
      <c r="L4" s="57"/>
      <c r="M4" s="57"/>
      <c r="N4" s="57"/>
      <c r="O4" s="57"/>
    </row>
    <row r="5" spans="1:15" x14ac:dyDescent="0.2">
      <c r="A5" s="58"/>
      <c r="B5" s="61" t="s">
        <v>68</v>
      </c>
      <c r="C5" s="58"/>
      <c r="D5" s="58"/>
      <c r="E5" s="58"/>
      <c r="F5" s="58"/>
      <c r="G5" s="58"/>
      <c r="H5" s="58"/>
      <c r="I5" s="58"/>
      <c r="J5" s="57"/>
      <c r="K5" s="57"/>
      <c r="L5" s="57"/>
      <c r="M5" s="57"/>
      <c r="N5" s="57"/>
      <c r="O5" s="57"/>
    </row>
    <row r="6" spans="1:15" x14ac:dyDescent="0.2">
      <c r="A6" s="58"/>
      <c r="B6" s="59" t="s">
        <v>69</v>
      </c>
      <c r="C6" s="58"/>
      <c r="D6" s="58"/>
      <c r="E6" s="58"/>
      <c r="F6" s="58"/>
      <c r="G6" s="58"/>
      <c r="H6" s="58"/>
      <c r="I6" s="58"/>
      <c r="J6" s="57"/>
      <c r="K6" s="57"/>
      <c r="L6" s="57"/>
      <c r="M6" s="57"/>
      <c r="N6" s="57"/>
      <c r="O6" s="57"/>
    </row>
    <row r="7" spans="1:15" x14ac:dyDescent="0.2">
      <c r="A7" s="58"/>
      <c r="B7" s="59" t="s">
        <v>70</v>
      </c>
      <c r="C7" s="58"/>
      <c r="D7" s="58"/>
      <c r="E7" s="58"/>
      <c r="F7" s="58"/>
      <c r="G7" s="58"/>
      <c r="H7" s="58"/>
      <c r="I7" s="58"/>
      <c r="J7" s="57"/>
      <c r="K7" s="57"/>
      <c r="L7" s="57"/>
      <c r="M7" s="57"/>
      <c r="N7" s="57"/>
      <c r="O7" s="57"/>
    </row>
    <row r="8" spans="1:15" x14ac:dyDescent="0.2">
      <c r="A8" s="58"/>
      <c r="B8" s="58"/>
      <c r="C8" s="58"/>
      <c r="D8" s="58"/>
      <c r="E8" s="58"/>
      <c r="F8" s="58"/>
      <c r="G8" s="58"/>
      <c r="H8" s="58"/>
      <c r="I8" s="58"/>
      <c r="J8" s="57"/>
      <c r="K8" s="57"/>
      <c r="L8" s="57"/>
      <c r="M8" s="57"/>
      <c r="N8" s="57"/>
      <c r="O8" s="57"/>
    </row>
    <row r="9" spans="1:15" ht="15" x14ac:dyDescent="0.25">
      <c r="A9" s="58"/>
      <c r="B9" s="60" t="s">
        <v>1</v>
      </c>
      <c r="C9" s="60"/>
      <c r="D9" s="60"/>
      <c r="E9" s="60"/>
      <c r="F9" s="60"/>
      <c r="G9" s="60"/>
      <c r="H9" s="60"/>
      <c r="I9" s="58"/>
      <c r="J9" s="57"/>
      <c r="K9" s="57"/>
      <c r="L9" s="57"/>
      <c r="M9" s="57"/>
      <c r="N9" s="57"/>
      <c r="O9" s="57"/>
    </row>
    <row r="10" spans="1:15" x14ac:dyDescent="0.2">
      <c r="A10" s="58"/>
      <c r="B10" s="61" t="s">
        <v>71</v>
      </c>
      <c r="C10" s="58"/>
      <c r="D10" s="58"/>
      <c r="E10" s="58"/>
      <c r="F10" s="58"/>
      <c r="G10" s="58"/>
      <c r="H10" s="58"/>
      <c r="I10" s="58"/>
      <c r="J10" s="57"/>
      <c r="K10" s="57"/>
      <c r="L10" s="57"/>
      <c r="M10" s="57"/>
      <c r="N10" s="57"/>
      <c r="O10" s="57"/>
    </row>
    <row r="11" spans="1:15" x14ac:dyDescent="0.2">
      <c r="A11" s="58"/>
      <c r="B11" s="61" t="s">
        <v>77</v>
      </c>
      <c r="C11" s="58"/>
      <c r="D11" s="58"/>
      <c r="E11" s="58"/>
      <c r="F11" s="58"/>
      <c r="G11" s="58"/>
      <c r="H11" s="58"/>
      <c r="I11" s="58"/>
      <c r="J11" s="57"/>
      <c r="K11" s="57"/>
      <c r="L11" s="57"/>
      <c r="M11" s="57"/>
      <c r="N11" s="57"/>
      <c r="O11" s="57"/>
    </row>
    <row r="12" spans="1:15" x14ac:dyDescent="0.2">
      <c r="A12" s="58"/>
      <c r="B12" s="61" t="s">
        <v>78</v>
      </c>
      <c r="C12" s="58"/>
      <c r="D12" s="58"/>
      <c r="E12" s="58"/>
      <c r="F12" s="58"/>
      <c r="G12" s="58"/>
      <c r="H12" s="58"/>
      <c r="I12" s="58"/>
      <c r="J12" s="57"/>
      <c r="K12" s="57"/>
      <c r="L12" s="57"/>
      <c r="M12" s="57"/>
      <c r="N12" s="57"/>
      <c r="O12" s="57"/>
    </row>
    <row r="13" spans="1:15" x14ac:dyDescent="0.2">
      <c r="A13" s="58"/>
      <c r="B13" s="62"/>
      <c r="C13" s="58"/>
      <c r="D13" s="58"/>
      <c r="E13" s="58"/>
      <c r="F13" s="58"/>
      <c r="G13" s="58"/>
      <c r="H13" s="58"/>
      <c r="I13" s="58"/>
      <c r="J13" s="57"/>
      <c r="K13" s="57"/>
      <c r="L13" s="57"/>
      <c r="M13" s="57"/>
      <c r="N13" s="57"/>
      <c r="O13" s="57"/>
    </row>
    <row r="14" spans="1:15" ht="15" x14ac:dyDescent="0.25">
      <c r="A14" s="58"/>
      <c r="B14" s="60" t="s">
        <v>2</v>
      </c>
      <c r="C14" s="60"/>
      <c r="D14" s="60"/>
      <c r="E14" s="60"/>
      <c r="F14" s="60"/>
      <c r="G14" s="60"/>
      <c r="H14" s="60"/>
      <c r="I14" s="58"/>
      <c r="J14" s="57"/>
      <c r="K14" s="57"/>
      <c r="L14" s="57"/>
      <c r="M14" s="57"/>
      <c r="N14" s="57"/>
      <c r="O14" s="57"/>
    </row>
    <row r="15" spans="1:15" x14ac:dyDescent="0.2">
      <c r="A15" s="58"/>
      <c r="B15" s="63" t="s">
        <v>79</v>
      </c>
      <c r="C15" s="58"/>
      <c r="D15" s="58"/>
      <c r="E15" s="58"/>
      <c r="F15" s="58"/>
      <c r="G15" s="58"/>
      <c r="H15" s="58"/>
      <c r="I15" s="58"/>
      <c r="J15" s="57"/>
      <c r="K15" s="57"/>
      <c r="L15" s="57"/>
      <c r="M15" s="57"/>
      <c r="N15" s="57"/>
      <c r="O15" s="57"/>
    </row>
    <row r="16" spans="1:15" x14ac:dyDescent="0.2">
      <c r="A16" s="58"/>
      <c r="B16" s="58"/>
      <c r="C16" s="58"/>
      <c r="D16" s="58"/>
      <c r="E16" s="58"/>
      <c r="F16" s="58"/>
      <c r="G16" s="58"/>
      <c r="H16" s="58"/>
      <c r="I16" s="58"/>
      <c r="J16" s="57"/>
      <c r="K16" s="57"/>
      <c r="L16" s="57"/>
      <c r="M16" s="57"/>
      <c r="N16" s="57"/>
      <c r="O16" s="57"/>
    </row>
    <row r="17" spans="1:15" x14ac:dyDescent="0.2">
      <c r="A17" s="58"/>
      <c r="B17" s="58"/>
      <c r="C17" s="58"/>
      <c r="D17" s="58"/>
      <c r="E17" s="58"/>
      <c r="F17" s="58"/>
      <c r="G17" s="58"/>
      <c r="H17" s="58"/>
      <c r="I17" s="58"/>
      <c r="J17" s="57"/>
      <c r="K17" s="57"/>
      <c r="L17" s="57"/>
      <c r="M17" s="57"/>
      <c r="N17" s="57"/>
      <c r="O17" s="57"/>
    </row>
    <row r="18" spans="1:15" x14ac:dyDescent="0.2">
      <c r="A18" s="58"/>
      <c r="B18" s="58"/>
      <c r="C18" s="58"/>
      <c r="D18" s="58"/>
      <c r="E18" s="58"/>
      <c r="F18" s="58"/>
      <c r="G18" s="58"/>
      <c r="H18" s="58"/>
      <c r="I18" s="58"/>
      <c r="J18" s="57"/>
      <c r="K18" s="57"/>
      <c r="L18" s="57"/>
      <c r="M18" s="57"/>
      <c r="N18" s="57"/>
      <c r="O18" s="57"/>
    </row>
    <row r="19" spans="1:15" x14ac:dyDescent="0.2">
      <c r="A19" s="58"/>
      <c r="B19" s="58"/>
      <c r="C19" s="58"/>
      <c r="D19" s="58"/>
      <c r="E19" s="58"/>
      <c r="F19" s="58"/>
      <c r="G19" s="58"/>
      <c r="H19" s="58"/>
      <c r="I19" s="58"/>
      <c r="J19" s="57"/>
      <c r="K19" s="57"/>
      <c r="L19" s="57"/>
      <c r="M19" s="57"/>
      <c r="N19" s="57"/>
      <c r="O19" s="57"/>
    </row>
    <row r="20" spans="1:15" x14ac:dyDescent="0.2">
      <c r="A20" s="58"/>
      <c r="B20" s="58"/>
      <c r="C20" s="58"/>
      <c r="D20" s="58"/>
      <c r="E20" s="58"/>
      <c r="F20" s="58"/>
      <c r="G20" s="58"/>
      <c r="H20" s="58"/>
      <c r="I20" s="58"/>
      <c r="J20" s="57"/>
      <c r="K20" s="57"/>
      <c r="L20" s="57"/>
      <c r="M20" s="57"/>
      <c r="N20" s="57"/>
      <c r="O20" s="57"/>
    </row>
    <row r="21" spans="1:15" x14ac:dyDescent="0.2">
      <c r="A21" s="58"/>
      <c r="B21" s="58"/>
      <c r="C21" s="58"/>
      <c r="D21" s="58"/>
      <c r="E21" s="58"/>
      <c r="F21" s="58"/>
      <c r="G21" s="58"/>
      <c r="H21" s="58"/>
      <c r="I21" s="58"/>
      <c r="J21" s="57"/>
      <c r="K21" s="57"/>
      <c r="L21" s="57"/>
      <c r="M21" s="57"/>
      <c r="N21" s="57"/>
      <c r="O21" s="57"/>
    </row>
    <row r="22" spans="1:15" x14ac:dyDescent="0.2">
      <c r="A22" s="58"/>
      <c r="B22" s="58"/>
      <c r="C22" s="58"/>
      <c r="D22" s="58"/>
      <c r="E22" s="58"/>
      <c r="F22" s="58"/>
      <c r="G22" s="58"/>
      <c r="H22" s="58"/>
      <c r="I22" s="58"/>
      <c r="J22" s="57"/>
      <c r="K22" s="57"/>
      <c r="L22" s="57"/>
      <c r="M22" s="57"/>
      <c r="N22" s="57"/>
      <c r="O22" s="57"/>
    </row>
    <row r="23" spans="1:15" x14ac:dyDescent="0.2">
      <c r="A23" s="58"/>
      <c r="B23" s="58"/>
      <c r="C23" s="58"/>
      <c r="D23" s="58"/>
      <c r="E23" s="58"/>
      <c r="F23" s="58"/>
      <c r="G23" s="58"/>
      <c r="H23" s="58"/>
      <c r="I23" s="58"/>
      <c r="J23" s="57"/>
      <c r="K23" s="57"/>
      <c r="L23" s="57"/>
      <c r="M23" s="57"/>
      <c r="N23" s="57"/>
      <c r="O23" s="57"/>
    </row>
    <row r="24" spans="1:15" x14ac:dyDescent="0.2">
      <c r="A24" s="58"/>
      <c r="B24" s="58"/>
      <c r="C24" s="58"/>
      <c r="D24" s="58"/>
      <c r="E24" s="58"/>
      <c r="F24" s="58"/>
      <c r="G24" s="58"/>
      <c r="H24" s="58"/>
      <c r="I24" s="58"/>
      <c r="J24" s="57"/>
      <c r="K24" s="57"/>
      <c r="L24" s="57"/>
      <c r="M24" s="57"/>
      <c r="N24" s="57"/>
      <c r="O24" s="57"/>
    </row>
    <row r="25" spans="1:15" x14ac:dyDescent="0.2">
      <c r="A25" s="58"/>
      <c r="B25" s="58"/>
      <c r="C25" s="58"/>
      <c r="D25" s="58"/>
      <c r="E25" s="58"/>
      <c r="F25" s="58"/>
      <c r="G25" s="58"/>
      <c r="H25" s="58"/>
      <c r="I25" s="58"/>
      <c r="J25" s="57"/>
      <c r="K25" s="57"/>
      <c r="L25" s="57"/>
      <c r="M25" s="57"/>
      <c r="N25" s="57"/>
      <c r="O25" s="57"/>
    </row>
    <row r="26" spans="1:15" x14ac:dyDescent="0.2">
      <c r="A26" s="58"/>
      <c r="B26" s="58"/>
      <c r="C26" s="58"/>
      <c r="D26" s="58"/>
      <c r="E26" s="58"/>
      <c r="F26" s="58"/>
      <c r="G26" s="58"/>
      <c r="H26" s="58"/>
      <c r="I26" s="58"/>
      <c r="J26" s="57"/>
      <c r="K26" s="57"/>
      <c r="L26" s="57"/>
      <c r="M26" s="57"/>
      <c r="N26" s="57"/>
      <c r="O26" s="57"/>
    </row>
    <row r="27" spans="1:15" x14ac:dyDescent="0.2">
      <c r="A27" s="58"/>
      <c r="B27" s="58"/>
      <c r="C27" s="58"/>
      <c r="D27" s="58"/>
      <c r="E27" s="58"/>
      <c r="F27" s="58"/>
      <c r="G27" s="58"/>
      <c r="H27" s="58"/>
      <c r="I27" s="58"/>
      <c r="J27" s="57"/>
      <c r="K27" s="57"/>
      <c r="L27" s="57"/>
      <c r="M27" s="57"/>
      <c r="N27" s="57"/>
      <c r="O27" s="57"/>
    </row>
    <row r="28" spans="1:15" x14ac:dyDescent="0.2">
      <c r="A28" s="58"/>
      <c r="B28" s="58"/>
      <c r="C28" s="58"/>
      <c r="D28" s="58"/>
      <c r="E28" s="58"/>
      <c r="F28" s="58"/>
      <c r="G28" s="58"/>
      <c r="H28" s="58"/>
      <c r="I28" s="58"/>
      <c r="J28" s="57"/>
      <c r="K28" s="57"/>
      <c r="L28" s="57"/>
      <c r="M28" s="57"/>
      <c r="N28" s="57"/>
      <c r="O28" s="57"/>
    </row>
    <row r="29" spans="1:15" x14ac:dyDescent="0.2">
      <c r="A29" s="58"/>
      <c r="B29" s="58"/>
      <c r="C29" s="58"/>
      <c r="D29" s="58"/>
      <c r="E29" s="58"/>
      <c r="F29" s="58"/>
      <c r="G29" s="58"/>
      <c r="H29" s="58"/>
      <c r="I29" s="58"/>
      <c r="J29" s="57"/>
      <c r="K29" s="57"/>
      <c r="L29" s="57"/>
      <c r="M29" s="57"/>
      <c r="N29" s="57"/>
      <c r="O29" s="57"/>
    </row>
    <row r="30" spans="1:15" x14ac:dyDescent="0.2">
      <c r="A30" s="58"/>
      <c r="B30" s="58"/>
      <c r="C30" s="58"/>
      <c r="D30" s="58"/>
      <c r="E30" s="58"/>
      <c r="F30" s="58"/>
      <c r="G30" s="58"/>
      <c r="H30" s="58"/>
      <c r="I30" s="58"/>
      <c r="J30" s="57"/>
      <c r="K30" s="57"/>
      <c r="L30" s="57"/>
      <c r="M30" s="57"/>
      <c r="N30" s="57"/>
      <c r="O30" s="57"/>
    </row>
    <row r="31" spans="1:15" x14ac:dyDescent="0.2">
      <c r="A31" s="58"/>
      <c r="B31" s="58"/>
      <c r="C31" s="58"/>
      <c r="D31" s="58"/>
      <c r="E31" s="58"/>
      <c r="F31" s="58"/>
      <c r="G31" s="58"/>
      <c r="H31" s="58"/>
      <c r="I31" s="58"/>
      <c r="J31" s="57"/>
      <c r="K31" s="57"/>
      <c r="L31" s="57"/>
      <c r="M31" s="57"/>
      <c r="N31" s="57"/>
      <c r="O31" s="57"/>
    </row>
    <row r="32" spans="1:15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7"/>
      <c r="K32" s="57"/>
      <c r="L32" s="57"/>
      <c r="M32" s="57"/>
      <c r="N32" s="57"/>
      <c r="O32" s="57"/>
    </row>
    <row r="33" spans="1:15" x14ac:dyDescent="0.2">
      <c r="A33" s="58"/>
      <c r="B33" s="58"/>
      <c r="C33" s="58"/>
      <c r="D33" s="58"/>
      <c r="E33" s="58"/>
      <c r="F33" s="58"/>
      <c r="G33" s="58"/>
      <c r="H33" s="58"/>
      <c r="I33" s="58"/>
      <c r="J33" s="57"/>
      <c r="K33" s="57"/>
      <c r="L33" s="57"/>
      <c r="M33" s="57"/>
      <c r="N33" s="57"/>
      <c r="O33" s="57"/>
    </row>
    <row r="34" spans="1:15" x14ac:dyDescent="0.2">
      <c r="A34" s="58"/>
      <c r="B34" s="58"/>
      <c r="C34" s="58"/>
      <c r="D34" s="58"/>
      <c r="E34" s="58"/>
      <c r="F34" s="58"/>
      <c r="G34" s="58"/>
      <c r="H34" s="58"/>
      <c r="I34" s="58"/>
      <c r="J34" s="57"/>
      <c r="K34" s="57"/>
      <c r="L34" s="57"/>
      <c r="M34" s="57"/>
      <c r="N34" s="57"/>
      <c r="O34" s="57"/>
    </row>
    <row r="35" spans="1:15" x14ac:dyDescent="0.2">
      <c r="A35" s="58"/>
      <c r="B35" s="58"/>
      <c r="C35" s="58"/>
      <c r="D35" s="58"/>
      <c r="E35" s="58"/>
      <c r="F35" s="58"/>
      <c r="G35" s="58"/>
      <c r="H35" s="58"/>
      <c r="I35" s="58"/>
      <c r="J35" s="57"/>
      <c r="K35" s="57"/>
      <c r="L35" s="57"/>
      <c r="M35" s="57"/>
      <c r="N35" s="57"/>
      <c r="O35" s="57"/>
    </row>
    <row r="36" spans="1:15" x14ac:dyDescent="0.2">
      <c r="J36" s="57"/>
      <c r="K36" s="57"/>
      <c r="L36" s="57"/>
      <c r="M36" s="57"/>
      <c r="N36" s="57"/>
      <c r="O36" s="57"/>
    </row>
  </sheetData>
  <phoneticPr fontId="1" type="noConversion"/>
  <pageMargins left="0.75" right="0.75" top="1" bottom="1" header="0.5" footer="0.5"/>
  <pageSetup paperSize="9" orientation="portrait" r:id="rId1"/>
  <headerFooter alignWithMargins="0">
    <oddHeader>&amp;L&amp;F&amp;C
&amp;A&amp;R//JdS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zoomScale="120" workbookViewId="0"/>
  </sheetViews>
  <sheetFormatPr defaultRowHeight="12.75" x14ac:dyDescent="0.2"/>
  <cols>
    <col min="1" max="15" width="9.140625" style="46"/>
  </cols>
  <sheetData>
    <row r="1" spans="1:8" ht="18" x14ac:dyDescent="0.25">
      <c r="A1" s="45" t="s">
        <v>51</v>
      </c>
      <c r="H1" s="31" t="s">
        <v>48</v>
      </c>
    </row>
    <row r="3" spans="1:8" x14ac:dyDescent="0.2">
      <c r="A3" s="50" t="s">
        <v>49</v>
      </c>
    </row>
    <row r="5" spans="1:8" x14ac:dyDescent="0.2">
      <c r="A5" s="47" t="s">
        <v>52</v>
      </c>
    </row>
    <row r="6" spans="1:8" x14ac:dyDescent="0.2">
      <c r="A6" s="47" t="s">
        <v>50</v>
      </c>
    </row>
    <row r="8" spans="1:8" x14ac:dyDescent="0.2">
      <c r="A8" s="46" t="s">
        <v>53</v>
      </c>
    </row>
    <row r="10" spans="1:8" x14ac:dyDescent="0.2">
      <c r="A10" s="48" t="s">
        <v>54</v>
      </c>
      <c r="B10" s="48"/>
    </row>
    <row r="11" spans="1:8" x14ac:dyDescent="0.2">
      <c r="A11" s="48"/>
      <c r="B11" s="48"/>
    </row>
    <row r="12" spans="1:8" x14ac:dyDescent="0.2">
      <c r="A12" s="48" t="s">
        <v>56</v>
      </c>
      <c r="B12" s="48"/>
    </row>
    <row r="13" spans="1:8" x14ac:dyDescent="0.2">
      <c r="A13" s="48"/>
      <c r="B13" s="48" t="s">
        <v>55</v>
      </c>
    </row>
    <row r="14" spans="1:8" x14ac:dyDescent="0.2">
      <c r="A14" s="48"/>
      <c r="B14" s="49" t="s">
        <v>60</v>
      </c>
    </row>
    <row r="16" spans="1:8" x14ac:dyDescent="0.2">
      <c r="B16" s="48" t="s">
        <v>59</v>
      </c>
    </row>
    <row r="17" spans="1:16" x14ac:dyDescent="0.2">
      <c r="B17" s="49" t="s">
        <v>61</v>
      </c>
    </row>
    <row r="19" spans="1:16" x14ac:dyDescent="0.2">
      <c r="A19" s="48" t="s">
        <v>57</v>
      </c>
      <c r="B19" s="48"/>
    </row>
    <row r="20" spans="1:16" x14ac:dyDescent="0.2">
      <c r="A20" s="48"/>
      <c r="B20" s="48" t="s">
        <v>58</v>
      </c>
    </row>
    <row r="22" spans="1:16" x14ac:dyDescent="0.2">
      <c r="P22" s="85" t="s">
        <v>80</v>
      </c>
    </row>
  </sheetData>
  <phoneticPr fontId="1" type="noConversion"/>
  <pageMargins left="0.75" right="0.75" top="1" bottom="1" header="0.5" footer="0.5"/>
  <pageSetup paperSize="9" orientation="portrait" r:id="rId1"/>
  <headerFooter alignWithMargins="0">
    <oddHeader>&amp;L&amp;F&amp;C
&amp;A&amp;R//JdS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0"/>
  <sheetViews>
    <sheetView workbookViewId="0"/>
  </sheetViews>
  <sheetFormatPr defaultRowHeight="12.75" x14ac:dyDescent="0.2"/>
  <cols>
    <col min="1" max="1" width="9.140625" style="1"/>
    <col min="2" max="2" width="16.140625" style="1" bestFit="1" customWidth="1"/>
    <col min="3" max="3" width="16.140625" style="1" customWidth="1"/>
    <col min="4" max="16384" width="9.140625" style="1"/>
  </cols>
  <sheetData>
    <row r="1" spans="1:10" ht="21" x14ac:dyDescent="0.25">
      <c r="A1" s="66" t="s">
        <v>47</v>
      </c>
      <c r="B1" s="65"/>
      <c r="C1" s="65"/>
      <c r="D1" s="65"/>
      <c r="E1" s="65"/>
      <c r="F1" s="65"/>
      <c r="G1" s="65"/>
      <c r="H1" s="65"/>
      <c r="J1" s="31" t="s">
        <v>72</v>
      </c>
    </row>
    <row r="2" spans="1:10" ht="15" x14ac:dyDescent="0.25">
      <c r="A2" s="65"/>
      <c r="B2" s="65" t="s">
        <v>62</v>
      </c>
      <c r="C2" s="65"/>
      <c r="D2" s="65"/>
      <c r="E2" s="65"/>
      <c r="F2" s="65"/>
      <c r="G2" s="65"/>
      <c r="H2" s="65"/>
    </row>
    <row r="3" spans="1:10" x14ac:dyDescent="0.2">
      <c r="C3" s="2"/>
    </row>
    <row r="5" spans="1:10" x14ac:dyDescent="0.2">
      <c r="A5" s="67" t="s">
        <v>12</v>
      </c>
      <c r="B5" s="67" t="s">
        <v>3</v>
      </c>
      <c r="C5" s="67" t="s">
        <v>4</v>
      </c>
      <c r="D5" s="67" t="s">
        <v>13</v>
      </c>
      <c r="E5" s="67" t="s">
        <v>14</v>
      </c>
    </row>
    <row r="6" spans="1:10" x14ac:dyDescent="0.2">
      <c r="A6" s="3">
        <v>34</v>
      </c>
      <c r="B6" s="4">
        <v>13</v>
      </c>
      <c r="C6" s="4">
        <v>18.8</v>
      </c>
      <c r="D6" s="3" t="s">
        <v>10</v>
      </c>
      <c r="E6" s="3">
        <v>0</v>
      </c>
    </row>
    <row r="7" spans="1:10" x14ac:dyDescent="0.2">
      <c r="A7" s="3">
        <v>37</v>
      </c>
      <c r="B7" s="4">
        <v>11</v>
      </c>
      <c r="C7" s="4">
        <v>10.6</v>
      </c>
      <c r="D7" s="3" t="s">
        <v>10</v>
      </c>
      <c r="E7" s="3">
        <v>0</v>
      </c>
    </row>
    <row r="8" spans="1:10" x14ac:dyDescent="0.2">
      <c r="A8" s="3">
        <v>40</v>
      </c>
      <c r="B8" s="4">
        <v>12.5</v>
      </c>
      <c r="C8" s="4">
        <v>16.399999999999999</v>
      </c>
      <c r="D8" s="3" t="s">
        <v>10</v>
      </c>
      <c r="E8" s="3">
        <v>0</v>
      </c>
    </row>
    <row r="9" spans="1:10" x14ac:dyDescent="0.2">
      <c r="A9" s="3">
        <v>43</v>
      </c>
      <c r="B9" s="4">
        <v>12.5</v>
      </c>
      <c r="C9" s="4">
        <v>15.6</v>
      </c>
      <c r="D9" s="3" t="s">
        <v>10</v>
      </c>
      <c r="E9" s="3">
        <v>0</v>
      </c>
    </row>
    <row r="10" spans="1:10" x14ac:dyDescent="0.2">
      <c r="A10" s="3">
        <v>44</v>
      </c>
      <c r="B10" s="4">
        <v>11.5</v>
      </c>
      <c r="C10" s="4">
        <v>13.4</v>
      </c>
      <c r="D10" s="3" t="s">
        <v>10</v>
      </c>
      <c r="E10" s="3">
        <v>0</v>
      </c>
    </row>
    <row r="11" spans="1:10" x14ac:dyDescent="0.2">
      <c r="A11" s="3">
        <v>45</v>
      </c>
      <c r="B11" s="4">
        <v>12.5</v>
      </c>
      <c r="C11" s="4">
        <v>15.6</v>
      </c>
      <c r="D11" s="3" t="s">
        <v>10</v>
      </c>
      <c r="E11" s="3">
        <v>0</v>
      </c>
    </row>
    <row r="12" spans="1:10" x14ac:dyDescent="0.2">
      <c r="A12" s="3">
        <v>46</v>
      </c>
      <c r="B12" s="4">
        <v>12.5</v>
      </c>
      <c r="C12" s="4">
        <v>13.9</v>
      </c>
      <c r="D12" s="3" t="s">
        <v>10</v>
      </c>
      <c r="E12" s="3">
        <v>0</v>
      </c>
    </row>
    <row r="13" spans="1:10" x14ac:dyDescent="0.2">
      <c r="A13" s="3">
        <v>47</v>
      </c>
      <c r="B13" s="4">
        <v>11</v>
      </c>
      <c r="C13" s="4">
        <v>10.199999999999999</v>
      </c>
      <c r="D13" s="3" t="s">
        <v>10</v>
      </c>
      <c r="E13" s="3">
        <v>0</v>
      </c>
    </row>
    <row r="14" spans="1:10" x14ac:dyDescent="0.2">
      <c r="A14" s="3">
        <v>48</v>
      </c>
      <c r="B14" s="4">
        <v>11</v>
      </c>
      <c r="C14" s="4">
        <v>11.4</v>
      </c>
      <c r="D14" s="3" t="s">
        <v>10</v>
      </c>
      <c r="E14" s="3">
        <v>0</v>
      </c>
    </row>
    <row r="15" spans="1:10" x14ac:dyDescent="0.2">
      <c r="A15" s="3">
        <v>49</v>
      </c>
      <c r="B15" s="4">
        <v>12</v>
      </c>
      <c r="C15" s="4">
        <v>18.3</v>
      </c>
      <c r="D15" s="3" t="s">
        <v>10</v>
      </c>
      <c r="E15" s="3">
        <v>0</v>
      </c>
    </row>
    <row r="16" spans="1:10" x14ac:dyDescent="0.2">
      <c r="A16" s="3">
        <v>51</v>
      </c>
      <c r="B16" s="4">
        <v>10</v>
      </c>
      <c r="C16" s="4">
        <v>6.8</v>
      </c>
      <c r="D16" s="3" t="s">
        <v>10</v>
      </c>
      <c r="E16" s="3">
        <v>0</v>
      </c>
    </row>
    <row r="17" spans="1:8" x14ac:dyDescent="0.2">
      <c r="A17" s="3">
        <v>85</v>
      </c>
      <c r="B17" s="4">
        <v>11</v>
      </c>
      <c r="C17" s="4">
        <v>12.2</v>
      </c>
      <c r="D17" s="3" t="s">
        <v>10</v>
      </c>
      <c r="E17" s="3">
        <v>0</v>
      </c>
    </row>
    <row r="18" spans="1:8" x14ac:dyDescent="0.2">
      <c r="A18" s="3">
        <v>111</v>
      </c>
      <c r="B18" s="4">
        <v>11.5</v>
      </c>
      <c r="C18" s="4">
        <v>12.1</v>
      </c>
      <c r="D18" s="3" t="s">
        <v>10</v>
      </c>
      <c r="E18" s="3">
        <v>0</v>
      </c>
    </row>
    <row r="19" spans="1:8" x14ac:dyDescent="0.2">
      <c r="A19" s="3">
        <v>116</v>
      </c>
      <c r="B19" s="4">
        <v>10.4</v>
      </c>
      <c r="C19" s="4">
        <v>10.199999999999999</v>
      </c>
      <c r="D19" s="3" t="s">
        <v>10</v>
      </c>
      <c r="E19" s="3">
        <v>0</v>
      </c>
    </row>
    <row r="20" spans="1:8" x14ac:dyDescent="0.2">
      <c r="A20" s="3">
        <v>125</v>
      </c>
      <c r="B20" s="4">
        <v>9.9</v>
      </c>
      <c r="C20" s="4">
        <v>7.4</v>
      </c>
      <c r="D20" s="3" t="s">
        <v>10</v>
      </c>
      <c r="E20" s="3">
        <v>0</v>
      </c>
    </row>
    <row r="21" spans="1:8" x14ac:dyDescent="0.2">
      <c r="A21" s="3">
        <v>140</v>
      </c>
      <c r="B21" s="4">
        <v>11.5</v>
      </c>
      <c r="C21" s="4">
        <v>13.4</v>
      </c>
      <c r="D21" s="3" t="s">
        <v>10</v>
      </c>
      <c r="E21" s="3">
        <v>0</v>
      </c>
    </row>
    <row r="22" spans="1:8" x14ac:dyDescent="0.2">
      <c r="A22" s="3">
        <v>142</v>
      </c>
      <c r="B22" s="4">
        <v>9.5</v>
      </c>
      <c r="C22" s="4">
        <v>6.4</v>
      </c>
      <c r="D22" s="3" t="s">
        <v>10</v>
      </c>
      <c r="E22" s="3">
        <v>0</v>
      </c>
    </row>
    <row r="23" spans="1:8" x14ac:dyDescent="0.2">
      <c r="A23" s="3">
        <v>144</v>
      </c>
      <c r="B23" s="4">
        <v>11.9</v>
      </c>
      <c r="C23" s="4">
        <v>14.9</v>
      </c>
      <c r="D23" s="3" t="s">
        <v>10</v>
      </c>
      <c r="E23" s="3">
        <v>0</v>
      </c>
    </row>
    <row r="24" spans="1:8" x14ac:dyDescent="0.2">
      <c r="A24" s="3">
        <v>146</v>
      </c>
      <c r="B24" s="4">
        <v>10.8</v>
      </c>
      <c r="C24" s="4">
        <v>9</v>
      </c>
      <c r="D24" s="3" t="s">
        <v>10</v>
      </c>
      <c r="E24" s="3">
        <v>0</v>
      </c>
    </row>
    <row r="25" spans="1:8" x14ac:dyDescent="0.2">
      <c r="A25" s="3">
        <v>153</v>
      </c>
      <c r="B25" s="4">
        <v>11</v>
      </c>
      <c r="C25" s="4">
        <v>12.4</v>
      </c>
      <c r="D25" s="3" t="s">
        <v>10</v>
      </c>
      <c r="E25" s="3">
        <v>0</v>
      </c>
    </row>
    <row r="26" spans="1:8" x14ac:dyDescent="0.2">
      <c r="A26" s="3">
        <v>222</v>
      </c>
      <c r="B26" s="4">
        <v>10.8</v>
      </c>
      <c r="C26" s="4">
        <v>10.1</v>
      </c>
      <c r="D26" s="3" t="s">
        <v>10</v>
      </c>
      <c r="E26" s="3">
        <v>0</v>
      </c>
    </row>
    <row r="27" spans="1:8" x14ac:dyDescent="0.2">
      <c r="A27" s="3">
        <v>10</v>
      </c>
      <c r="B27" s="4">
        <v>13</v>
      </c>
      <c r="C27" s="4">
        <v>17.3</v>
      </c>
      <c r="D27" s="3" t="s">
        <v>8</v>
      </c>
      <c r="E27" s="3">
        <v>0</v>
      </c>
    </row>
    <row r="28" spans="1:8" x14ac:dyDescent="0.2">
      <c r="A28" s="3">
        <v>14</v>
      </c>
      <c r="B28" s="4">
        <v>12</v>
      </c>
      <c r="C28" s="4">
        <v>14.8</v>
      </c>
      <c r="D28" s="3" t="s">
        <v>8</v>
      </c>
      <c r="E28" s="3">
        <v>0</v>
      </c>
    </row>
    <row r="29" spans="1:8" x14ac:dyDescent="0.2">
      <c r="A29" s="3">
        <v>15</v>
      </c>
      <c r="B29" s="4">
        <v>13</v>
      </c>
      <c r="C29" s="4">
        <v>18.7</v>
      </c>
      <c r="D29" s="3" t="s">
        <v>8</v>
      </c>
      <c r="E29" s="3">
        <v>0</v>
      </c>
      <c r="H29" s="6" t="s">
        <v>15</v>
      </c>
    </row>
    <row r="30" spans="1:8" x14ac:dyDescent="0.2">
      <c r="A30" s="3">
        <v>16</v>
      </c>
      <c r="B30" s="4">
        <v>13</v>
      </c>
      <c r="C30" s="4">
        <v>19.8</v>
      </c>
      <c r="D30" s="3" t="s">
        <v>8</v>
      </c>
      <c r="E30" s="3">
        <v>0</v>
      </c>
    </row>
    <row r="31" spans="1:8" x14ac:dyDescent="0.2">
      <c r="A31" s="3">
        <v>17</v>
      </c>
      <c r="B31" s="4">
        <v>13.7</v>
      </c>
      <c r="C31" s="4">
        <v>20.7</v>
      </c>
      <c r="D31" s="3" t="s">
        <v>8</v>
      </c>
      <c r="E31" s="3">
        <v>0</v>
      </c>
      <c r="H31" s="6" t="s">
        <v>45</v>
      </c>
    </row>
    <row r="32" spans="1:8" x14ac:dyDescent="0.2">
      <c r="A32" s="3">
        <v>18</v>
      </c>
      <c r="B32" s="4">
        <v>14</v>
      </c>
      <c r="C32" s="4">
        <v>28</v>
      </c>
      <c r="D32" s="3" t="s">
        <v>8</v>
      </c>
      <c r="E32" s="3">
        <v>0</v>
      </c>
      <c r="H32" s="6" t="s">
        <v>46</v>
      </c>
    </row>
    <row r="33" spans="1:5" x14ac:dyDescent="0.2">
      <c r="A33" s="3">
        <v>21</v>
      </c>
      <c r="B33" s="4">
        <v>13.5</v>
      </c>
      <c r="C33" s="4">
        <v>17.8</v>
      </c>
      <c r="D33" s="3" t="s">
        <v>8</v>
      </c>
      <c r="E33" s="3">
        <v>0</v>
      </c>
    </row>
    <row r="34" spans="1:5" x14ac:dyDescent="0.2">
      <c r="A34" s="3">
        <v>22</v>
      </c>
      <c r="B34" s="4">
        <v>12</v>
      </c>
      <c r="C34" s="4">
        <v>11.5</v>
      </c>
      <c r="D34" s="3" t="s">
        <v>8</v>
      </c>
      <c r="E34" s="3">
        <v>0</v>
      </c>
    </row>
    <row r="35" spans="1:5" x14ac:dyDescent="0.2">
      <c r="A35" s="3">
        <v>24</v>
      </c>
      <c r="B35" s="4">
        <v>13.5</v>
      </c>
      <c r="C35" s="4">
        <v>27</v>
      </c>
      <c r="D35" s="3" t="s">
        <v>8</v>
      </c>
      <c r="E35" s="3">
        <v>0</v>
      </c>
    </row>
    <row r="36" spans="1:5" x14ac:dyDescent="0.2">
      <c r="A36" s="3">
        <v>26</v>
      </c>
      <c r="B36" s="4">
        <v>14</v>
      </c>
      <c r="C36" s="4">
        <v>21.8</v>
      </c>
      <c r="D36" s="3" t="s">
        <v>8</v>
      </c>
      <c r="E36" s="3">
        <v>0</v>
      </c>
    </row>
    <row r="37" spans="1:5" x14ac:dyDescent="0.2">
      <c r="A37" s="3">
        <v>73</v>
      </c>
      <c r="B37" s="4">
        <v>13</v>
      </c>
      <c r="C37" s="4">
        <v>13.5</v>
      </c>
      <c r="D37" s="3" t="s">
        <v>8</v>
      </c>
      <c r="E37" s="3">
        <v>0</v>
      </c>
    </row>
    <row r="38" spans="1:5" x14ac:dyDescent="0.2">
      <c r="A38" s="3">
        <v>82</v>
      </c>
      <c r="B38" s="4">
        <v>12.5</v>
      </c>
      <c r="C38" s="4">
        <v>17.100000000000001</v>
      </c>
      <c r="D38" s="3" t="s">
        <v>8</v>
      </c>
      <c r="E38" s="3">
        <v>0</v>
      </c>
    </row>
    <row r="39" spans="1:5" x14ac:dyDescent="0.2">
      <c r="A39" s="3">
        <v>83</v>
      </c>
      <c r="B39" s="4">
        <v>10</v>
      </c>
      <c r="C39" s="4">
        <v>8.8000000000000007</v>
      </c>
      <c r="D39" s="3" t="s">
        <v>8</v>
      </c>
      <c r="E39" s="3">
        <v>0</v>
      </c>
    </row>
    <row r="40" spans="1:5" x14ac:dyDescent="0.2">
      <c r="A40" s="3">
        <v>86</v>
      </c>
      <c r="B40" s="4">
        <v>12</v>
      </c>
      <c r="C40" s="4">
        <v>13.3</v>
      </c>
      <c r="D40" s="3" t="s">
        <v>8</v>
      </c>
      <c r="E40" s="3">
        <v>0</v>
      </c>
    </row>
    <row r="41" spans="1:5" x14ac:dyDescent="0.2">
      <c r="A41" s="3">
        <v>109</v>
      </c>
      <c r="B41" s="4">
        <v>11.5</v>
      </c>
      <c r="C41" s="4">
        <v>12.9</v>
      </c>
      <c r="D41" s="3" t="s">
        <v>8</v>
      </c>
      <c r="E41" s="3">
        <v>0</v>
      </c>
    </row>
    <row r="42" spans="1:5" x14ac:dyDescent="0.2">
      <c r="A42" s="3">
        <v>110</v>
      </c>
      <c r="B42" s="4">
        <v>11</v>
      </c>
      <c r="C42" s="4">
        <v>10</v>
      </c>
      <c r="D42" s="3" t="s">
        <v>8</v>
      </c>
      <c r="E42" s="3">
        <v>0</v>
      </c>
    </row>
    <row r="43" spans="1:5" x14ac:dyDescent="0.2">
      <c r="A43" s="3">
        <v>115</v>
      </c>
      <c r="B43" s="4">
        <v>12.4</v>
      </c>
      <c r="C43" s="4">
        <v>17.899999999999999</v>
      </c>
      <c r="D43" s="3" t="s">
        <v>8</v>
      </c>
      <c r="E43" s="3">
        <v>0</v>
      </c>
    </row>
    <row r="44" spans="1:5" x14ac:dyDescent="0.2">
      <c r="A44" s="3">
        <v>120</v>
      </c>
      <c r="B44" s="4">
        <v>11.1</v>
      </c>
      <c r="C44" s="4">
        <v>11.3</v>
      </c>
      <c r="D44" s="3" t="s">
        <v>8</v>
      </c>
      <c r="E44" s="3">
        <v>0</v>
      </c>
    </row>
    <row r="45" spans="1:5" x14ac:dyDescent="0.2">
      <c r="A45" s="3">
        <v>131</v>
      </c>
      <c r="B45" s="4">
        <v>12.6</v>
      </c>
      <c r="C45" s="4">
        <v>14.6</v>
      </c>
      <c r="D45" s="3" t="s">
        <v>8</v>
      </c>
      <c r="E45" s="3">
        <v>0</v>
      </c>
    </row>
    <row r="46" spans="1:5" x14ac:dyDescent="0.2">
      <c r="A46" s="3">
        <v>132</v>
      </c>
      <c r="B46" s="4">
        <v>12.5</v>
      </c>
      <c r="C46" s="4">
        <v>16.5</v>
      </c>
      <c r="D46" s="3" t="s">
        <v>8</v>
      </c>
      <c r="E46" s="3">
        <v>0</v>
      </c>
    </row>
    <row r="47" spans="1:5" x14ac:dyDescent="0.2">
      <c r="A47" s="3">
        <v>135</v>
      </c>
      <c r="B47" s="4">
        <v>13</v>
      </c>
      <c r="C47" s="4">
        <v>17</v>
      </c>
      <c r="D47" s="3" t="s">
        <v>8</v>
      </c>
      <c r="E47" s="3">
        <v>0</v>
      </c>
    </row>
    <row r="48" spans="1:5" x14ac:dyDescent="0.2">
      <c r="A48" s="3">
        <v>138</v>
      </c>
      <c r="B48" s="4">
        <v>13.5</v>
      </c>
      <c r="C48" s="4">
        <v>23.9</v>
      </c>
      <c r="D48" s="3" t="s">
        <v>8</v>
      </c>
      <c r="E48" s="3">
        <v>0</v>
      </c>
    </row>
    <row r="49" spans="1:5" x14ac:dyDescent="0.2">
      <c r="A49" s="3">
        <v>143</v>
      </c>
      <c r="B49" s="4">
        <v>12.5</v>
      </c>
      <c r="C49" s="4">
        <v>15.3</v>
      </c>
      <c r="D49" s="3" t="s">
        <v>8</v>
      </c>
      <c r="E49" s="3">
        <v>0</v>
      </c>
    </row>
    <row r="50" spans="1:5" x14ac:dyDescent="0.2">
      <c r="A50" s="3">
        <v>147</v>
      </c>
      <c r="B50" s="4">
        <v>12.2</v>
      </c>
      <c r="C50" s="4">
        <v>15.1</v>
      </c>
      <c r="D50" s="3" t="s">
        <v>8</v>
      </c>
      <c r="E50" s="3">
        <v>0</v>
      </c>
    </row>
    <row r="51" spans="1:5" x14ac:dyDescent="0.2">
      <c r="A51" s="3">
        <v>148</v>
      </c>
      <c r="B51" s="4">
        <v>12</v>
      </c>
      <c r="C51" s="4">
        <v>16.5</v>
      </c>
      <c r="D51" s="3" t="s">
        <v>8</v>
      </c>
      <c r="E51" s="3">
        <v>0</v>
      </c>
    </row>
    <row r="52" spans="1:5" x14ac:dyDescent="0.2">
      <c r="A52" s="3">
        <v>149</v>
      </c>
      <c r="B52" s="4">
        <v>11</v>
      </c>
      <c r="C52" s="4">
        <v>9.5</v>
      </c>
      <c r="D52" s="3" t="s">
        <v>8</v>
      </c>
      <c r="E52" s="3">
        <v>0</v>
      </c>
    </row>
    <row r="53" spans="1:5" x14ac:dyDescent="0.2">
      <c r="A53" s="3">
        <v>150</v>
      </c>
      <c r="B53" s="4">
        <v>12</v>
      </c>
      <c r="C53" s="4">
        <v>17.3</v>
      </c>
      <c r="D53" s="3" t="s">
        <v>8</v>
      </c>
      <c r="E53" s="3">
        <v>0</v>
      </c>
    </row>
    <row r="54" spans="1:5" x14ac:dyDescent="0.2">
      <c r="A54" s="3">
        <v>151</v>
      </c>
      <c r="B54" s="4">
        <v>10.5</v>
      </c>
      <c r="C54" s="4">
        <v>8.4</v>
      </c>
      <c r="D54" s="3" t="s">
        <v>8</v>
      </c>
      <c r="E54" s="3">
        <v>0</v>
      </c>
    </row>
    <row r="55" spans="1:5" x14ac:dyDescent="0.2">
      <c r="A55" s="3">
        <v>155</v>
      </c>
      <c r="B55" s="4">
        <v>12</v>
      </c>
      <c r="C55" s="4">
        <v>14.5</v>
      </c>
      <c r="D55" s="3" t="s">
        <v>8</v>
      </c>
      <c r="E55" s="3">
        <v>0</v>
      </c>
    </row>
    <row r="56" spans="1:5" x14ac:dyDescent="0.2">
      <c r="A56" s="3">
        <v>156</v>
      </c>
      <c r="B56" s="4">
        <v>11.2</v>
      </c>
      <c r="C56" s="4">
        <v>12.2</v>
      </c>
      <c r="D56" s="3" t="s">
        <v>8</v>
      </c>
      <c r="E56" s="3">
        <v>0</v>
      </c>
    </row>
    <row r="57" spans="1:5" x14ac:dyDescent="0.2">
      <c r="A57" s="3">
        <v>157</v>
      </c>
      <c r="B57" s="4">
        <v>11</v>
      </c>
      <c r="C57" s="4">
        <v>9.6</v>
      </c>
      <c r="D57" s="3" t="s">
        <v>8</v>
      </c>
      <c r="E57" s="3">
        <v>0</v>
      </c>
    </row>
    <row r="58" spans="1:5" x14ac:dyDescent="0.2">
      <c r="A58" s="3">
        <v>159</v>
      </c>
      <c r="B58" s="4">
        <v>10.8</v>
      </c>
      <c r="C58" s="4">
        <v>10.6</v>
      </c>
      <c r="D58" s="3" t="s">
        <v>8</v>
      </c>
      <c r="E58" s="3">
        <v>0</v>
      </c>
    </row>
    <row r="59" spans="1:5" x14ac:dyDescent="0.2">
      <c r="A59" s="3">
        <v>161</v>
      </c>
      <c r="B59" s="4">
        <v>11.2</v>
      </c>
      <c r="C59" s="4">
        <v>11.2</v>
      </c>
      <c r="D59" s="3" t="s">
        <v>8</v>
      </c>
      <c r="E59" s="3">
        <v>0</v>
      </c>
    </row>
    <row r="60" spans="1:5" x14ac:dyDescent="0.2">
      <c r="A60" s="3">
        <v>164</v>
      </c>
      <c r="B60" s="4">
        <v>14</v>
      </c>
      <c r="C60" s="4">
        <v>22.3</v>
      </c>
      <c r="D60" s="3" t="s">
        <v>8</v>
      </c>
      <c r="E60" s="3">
        <v>0</v>
      </c>
    </row>
    <row r="61" spans="1:5" x14ac:dyDescent="0.2">
      <c r="A61" s="3">
        <v>165</v>
      </c>
      <c r="B61" s="4">
        <v>13.5</v>
      </c>
      <c r="C61" s="4">
        <v>17.7</v>
      </c>
      <c r="D61" s="3" t="s">
        <v>8</v>
      </c>
      <c r="E61" s="3">
        <v>0</v>
      </c>
    </row>
    <row r="62" spans="1:5" x14ac:dyDescent="0.2">
      <c r="A62" s="3">
        <v>203</v>
      </c>
      <c r="B62" s="4">
        <v>17</v>
      </c>
      <c r="C62" s="4">
        <v>39.799999999999997</v>
      </c>
      <c r="D62" s="3" t="s">
        <v>8</v>
      </c>
      <c r="E62" s="3">
        <v>0</v>
      </c>
    </row>
    <row r="63" spans="1:5" x14ac:dyDescent="0.2">
      <c r="A63" s="3">
        <v>204</v>
      </c>
      <c r="B63" s="4">
        <v>14</v>
      </c>
      <c r="C63" s="4">
        <v>25.8</v>
      </c>
      <c r="D63" s="3" t="s">
        <v>8</v>
      </c>
      <c r="E63" s="3">
        <v>0</v>
      </c>
    </row>
    <row r="64" spans="1:5" x14ac:dyDescent="0.2">
      <c r="A64" s="3">
        <v>207</v>
      </c>
      <c r="B64" s="4">
        <v>11</v>
      </c>
      <c r="C64" s="4">
        <v>10.7</v>
      </c>
      <c r="D64" s="3" t="s">
        <v>8</v>
      </c>
      <c r="E64" s="3">
        <v>0</v>
      </c>
    </row>
    <row r="65" spans="1:5" x14ac:dyDescent="0.2">
      <c r="A65" s="3">
        <v>208</v>
      </c>
      <c r="B65" s="4">
        <v>11.4</v>
      </c>
      <c r="C65" s="4">
        <v>14</v>
      </c>
      <c r="D65" s="3" t="s">
        <v>8</v>
      </c>
      <c r="E65" s="3">
        <v>0</v>
      </c>
    </row>
    <row r="66" spans="1:5" x14ac:dyDescent="0.2">
      <c r="A66" s="3">
        <v>212</v>
      </c>
      <c r="B66" s="4">
        <v>10.5</v>
      </c>
      <c r="C66" s="4">
        <v>10.1</v>
      </c>
      <c r="D66" s="3" t="s">
        <v>8</v>
      </c>
      <c r="E66" s="3">
        <v>0</v>
      </c>
    </row>
    <row r="67" spans="1:5" x14ac:dyDescent="0.2">
      <c r="A67" s="3">
        <v>213</v>
      </c>
      <c r="B67" s="4">
        <v>11</v>
      </c>
      <c r="C67" s="4">
        <v>9.3000000000000007</v>
      </c>
      <c r="D67" s="3" t="s">
        <v>8</v>
      </c>
      <c r="E67" s="3">
        <v>0</v>
      </c>
    </row>
    <row r="68" spans="1:5" x14ac:dyDescent="0.2">
      <c r="A68" s="3">
        <v>215</v>
      </c>
      <c r="B68" s="4">
        <v>10.4</v>
      </c>
      <c r="C68" s="4">
        <v>9.4</v>
      </c>
      <c r="D68" s="3" t="s">
        <v>8</v>
      </c>
      <c r="E68" s="3">
        <v>0</v>
      </c>
    </row>
    <row r="69" spans="1:5" x14ac:dyDescent="0.2">
      <c r="A69" s="3">
        <v>218</v>
      </c>
      <c r="B69" s="4">
        <v>11</v>
      </c>
      <c r="C69" s="4">
        <v>12.2</v>
      </c>
      <c r="D69" s="3" t="s">
        <v>8</v>
      </c>
      <c r="E69" s="3">
        <v>0</v>
      </c>
    </row>
    <row r="70" spans="1:5" x14ac:dyDescent="0.2">
      <c r="A70" s="3">
        <v>220</v>
      </c>
      <c r="B70" s="4">
        <v>10.5</v>
      </c>
      <c r="C70" s="4">
        <v>8</v>
      </c>
      <c r="D70" s="3" t="s">
        <v>8</v>
      </c>
      <c r="E70" s="3">
        <v>0</v>
      </c>
    </row>
    <row r="71" spans="1:5" x14ac:dyDescent="0.2">
      <c r="A71" s="3">
        <v>1</v>
      </c>
      <c r="B71" s="4">
        <v>17</v>
      </c>
      <c r="C71" s="4">
        <v>34.299999999999997</v>
      </c>
      <c r="D71" s="3" t="s">
        <v>5</v>
      </c>
      <c r="E71" s="3">
        <v>1</v>
      </c>
    </row>
    <row r="72" spans="1:5" x14ac:dyDescent="0.2">
      <c r="A72" s="3">
        <v>7</v>
      </c>
      <c r="B72" s="4">
        <v>15.5</v>
      </c>
      <c r="C72" s="4">
        <v>34.1</v>
      </c>
      <c r="D72" s="3" t="s">
        <v>5</v>
      </c>
      <c r="E72" s="3">
        <v>1</v>
      </c>
    </row>
    <row r="73" spans="1:5" x14ac:dyDescent="0.2">
      <c r="A73" s="3">
        <v>19</v>
      </c>
      <c r="B73" s="4">
        <v>12.1</v>
      </c>
      <c r="C73" s="4">
        <v>13.3</v>
      </c>
      <c r="D73" s="3" t="s">
        <v>5</v>
      </c>
      <c r="E73" s="3">
        <v>1</v>
      </c>
    </row>
    <row r="74" spans="1:5" x14ac:dyDescent="0.2">
      <c r="A74" s="3">
        <v>20</v>
      </c>
      <c r="B74" s="4">
        <v>13.5</v>
      </c>
      <c r="C74" s="4">
        <v>19.899999999999999</v>
      </c>
      <c r="D74" s="3" t="s">
        <v>5</v>
      </c>
      <c r="E74" s="3">
        <v>1</v>
      </c>
    </row>
    <row r="75" spans="1:5" x14ac:dyDescent="0.2">
      <c r="A75" s="3">
        <v>27</v>
      </c>
      <c r="B75" s="4">
        <v>13</v>
      </c>
      <c r="C75" s="4">
        <v>21.3</v>
      </c>
      <c r="D75" s="3" t="s">
        <v>5</v>
      </c>
      <c r="E75" s="3">
        <v>1</v>
      </c>
    </row>
    <row r="76" spans="1:5" x14ac:dyDescent="0.2">
      <c r="A76" s="3">
        <v>30</v>
      </c>
      <c r="B76" s="4">
        <v>14</v>
      </c>
      <c r="C76" s="4">
        <v>22.6</v>
      </c>
      <c r="D76" s="3" t="s">
        <v>5</v>
      </c>
      <c r="E76" s="3">
        <v>1</v>
      </c>
    </row>
    <row r="77" spans="1:5" x14ac:dyDescent="0.2">
      <c r="A77" s="3">
        <v>32</v>
      </c>
      <c r="B77" s="4">
        <v>14</v>
      </c>
      <c r="C77" s="4">
        <v>25.7</v>
      </c>
      <c r="D77" s="3" t="s">
        <v>5</v>
      </c>
      <c r="E77" s="3">
        <v>1</v>
      </c>
    </row>
    <row r="78" spans="1:5" x14ac:dyDescent="0.2">
      <c r="A78" s="3">
        <v>33</v>
      </c>
      <c r="B78" s="4">
        <v>12</v>
      </c>
      <c r="C78" s="4">
        <v>13.2</v>
      </c>
      <c r="D78" s="3" t="s">
        <v>5</v>
      </c>
      <c r="E78" s="3">
        <v>1</v>
      </c>
    </row>
    <row r="79" spans="1:5" x14ac:dyDescent="0.2">
      <c r="A79" s="3">
        <v>42</v>
      </c>
      <c r="B79" s="4">
        <v>12</v>
      </c>
      <c r="C79" s="4">
        <v>14.7</v>
      </c>
      <c r="D79" s="3" t="s">
        <v>5</v>
      </c>
      <c r="E79" s="3">
        <v>1</v>
      </c>
    </row>
    <row r="80" spans="1:5" x14ac:dyDescent="0.2">
      <c r="A80" s="3">
        <v>54</v>
      </c>
      <c r="B80" s="4">
        <v>14.5</v>
      </c>
      <c r="C80" s="4">
        <v>25.1</v>
      </c>
      <c r="D80" s="3" t="s">
        <v>5</v>
      </c>
      <c r="E80" s="3">
        <v>1</v>
      </c>
    </row>
    <row r="81" spans="1:5" x14ac:dyDescent="0.2">
      <c r="A81" s="3">
        <v>55</v>
      </c>
      <c r="B81" s="4">
        <v>16</v>
      </c>
      <c r="C81" s="4">
        <v>32.1</v>
      </c>
      <c r="D81" s="3" t="s">
        <v>5</v>
      </c>
      <c r="E81" s="3">
        <v>1</v>
      </c>
    </row>
    <row r="82" spans="1:5" x14ac:dyDescent="0.2">
      <c r="A82" s="3">
        <v>56</v>
      </c>
      <c r="B82" s="4">
        <v>15</v>
      </c>
      <c r="C82" s="4">
        <v>24.9</v>
      </c>
      <c r="D82" s="3" t="s">
        <v>5</v>
      </c>
      <c r="E82" s="3">
        <v>1</v>
      </c>
    </row>
    <row r="83" spans="1:5" x14ac:dyDescent="0.2">
      <c r="A83" s="3">
        <v>57</v>
      </c>
      <c r="B83" s="4">
        <v>15</v>
      </c>
      <c r="C83" s="4">
        <v>34.6</v>
      </c>
      <c r="D83" s="3" t="s">
        <v>5</v>
      </c>
      <c r="E83" s="3">
        <v>1</v>
      </c>
    </row>
    <row r="84" spans="1:5" x14ac:dyDescent="0.2">
      <c r="A84" s="3">
        <v>58</v>
      </c>
      <c r="B84" s="4">
        <v>16</v>
      </c>
      <c r="C84" s="4">
        <v>31.7</v>
      </c>
      <c r="D84" s="3" t="s">
        <v>5</v>
      </c>
      <c r="E84" s="3">
        <v>1</v>
      </c>
    </row>
    <row r="85" spans="1:5" x14ac:dyDescent="0.2">
      <c r="A85" s="3">
        <v>59</v>
      </c>
      <c r="B85" s="4">
        <v>16</v>
      </c>
      <c r="C85" s="4">
        <v>32.700000000000003</v>
      </c>
      <c r="D85" s="3" t="s">
        <v>5</v>
      </c>
      <c r="E85" s="3">
        <v>1</v>
      </c>
    </row>
    <row r="86" spans="1:5" x14ac:dyDescent="0.2">
      <c r="A86" s="3">
        <v>60</v>
      </c>
      <c r="B86" s="4">
        <v>15.5</v>
      </c>
      <c r="C86" s="4">
        <v>32.200000000000003</v>
      </c>
      <c r="D86" s="3" t="s">
        <v>5</v>
      </c>
      <c r="E86" s="3">
        <v>1</v>
      </c>
    </row>
    <row r="87" spans="1:5" x14ac:dyDescent="0.2">
      <c r="A87" s="3">
        <v>61</v>
      </c>
      <c r="B87" s="4">
        <v>15</v>
      </c>
      <c r="C87" s="4">
        <v>25.9</v>
      </c>
      <c r="D87" s="3" t="s">
        <v>5</v>
      </c>
      <c r="E87" s="3">
        <v>1</v>
      </c>
    </row>
    <row r="88" spans="1:5" x14ac:dyDescent="0.2">
      <c r="A88" s="3">
        <v>62</v>
      </c>
      <c r="B88" s="4">
        <v>15</v>
      </c>
      <c r="C88" s="4">
        <v>26.1</v>
      </c>
      <c r="D88" s="3" t="s">
        <v>5</v>
      </c>
      <c r="E88" s="3">
        <v>1</v>
      </c>
    </row>
    <row r="89" spans="1:5" x14ac:dyDescent="0.2">
      <c r="A89" s="3">
        <v>63</v>
      </c>
      <c r="B89" s="4">
        <v>15.5</v>
      </c>
      <c r="C89" s="4">
        <v>29.5</v>
      </c>
      <c r="D89" s="3" t="s">
        <v>5</v>
      </c>
      <c r="E89" s="3">
        <v>1</v>
      </c>
    </row>
    <row r="90" spans="1:5" x14ac:dyDescent="0.2">
      <c r="A90" s="3">
        <v>64</v>
      </c>
      <c r="B90" s="4">
        <v>16</v>
      </c>
      <c r="C90" s="4">
        <v>34.4</v>
      </c>
      <c r="D90" s="3" t="s">
        <v>5</v>
      </c>
      <c r="E90" s="3">
        <v>1</v>
      </c>
    </row>
    <row r="91" spans="1:5" x14ac:dyDescent="0.2">
      <c r="A91" s="3">
        <v>65</v>
      </c>
      <c r="B91" s="4">
        <v>15</v>
      </c>
      <c r="C91" s="4">
        <v>31.7</v>
      </c>
      <c r="D91" s="3" t="s">
        <v>5</v>
      </c>
      <c r="E91" s="3">
        <v>1</v>
      </c>
    </row>
    <row r="92" spans="1:5" x14ac:dyDescent="0.2">
      <c r="A92" s="3">
        <v>66</v>
      </c>
      <c r="B92" s="4">
        <v>15</v>
      </c>
      <c r="C92" s="4">
        <v>30.2</v>
      </c>
      <c r="D92" s="3" t="s">
        <v>5</v>
      </c>
      <c r="E92" s="3">
        <v>1</v>
      </c>
    </row>
    <row r="93" spans="1:5" x14ac:dyDescent="0.2">
      <c r="A93" s="3">
        <v>67</v>
      </c>
      <c r="B93" s="4">
        <v>15</v>
      </c>
      <c r="C93" s="4">
        <v>31.1</v>
      </c>
      <c r="D93" s="3" t="s">
        <v>5</v>
      </c>
      <c r="E93" s="3">
        <v>1</v>
      </c>
    </row>
    <row r="94" spans="1:5" x14ac:dyDescent="0.2">
      <c r="A94" s="3">
        <v>70</v>
      </c>
      <c r="B94" s="4">
        <v>13.5</v>
      </c>
      <c r="C94" s="4">
        <v>18.7</v>
      </c>
      <c r="D94" s="3" t="s">
        <v>5</v>
      </c>
      <c r="E94" s="3">
        <v>1</v>
      </c>
    </row>
    <row r="95" spans="1:5" x14ac:dyDescent="0.2">
      <c r="A95" s="3">
        <v>71</v>
      </c>
      <c r="B95" s="4">
        <v>14</v>
      </c>
      <c r="C95" s="4">
        <v>24.8</v>
      </c>
      <c r="D95" s="3" t="s">
        <v>5</v>
      </c>
      <c r="E95" s="3">
        <v>1</v>
      </c>
    </row>
    <row r="96" spans="1:5" x14ac:dyDescent="0.2">
      <c r="A96" s="3">
        <v>74</v>
      </c>
      <c r="B96" s="4">
        <v>15</v>
      </c>
      <c r="C96" s="4">
        <v>29.3</v>
      </c>
      <c r="D96" s="3" t="s">
        <v>5</v>
      </c>
      <c r="E96" s="3">
        <v>1</v>
      </c>
    </row>
    <row r="97" spans="1:5" x14ac:dyDescent="0.2">
      <c r="A97" s="3">
        <v>79</v>
      </c>
      <c r="B97" s="4">
        <v>11.5</v>
      </c>
      <c r="C97" s="4">
        <v>13.2</v>
      </c>
      <c r="D97" s="3" t="s">
        <v>5</v>
      </c>
      <c r="E97" s="3">
        <v>1</v>
      </c>
    </row>
    <row r="98" spans="1:5" x14ac:dyDescent="0.2">
      <c r="A98" s="3">
        <v>80</v>
      </c>
      <c r="B98" s="4">
        <v>12</v>
      </c>
      <c r="C98" s="4">
        <v>12.6</v>
      </c>
      <c r="D98" s="3" t="s">
        <v>5</v>
      </c>
      <c r="E98" s="3">
        <v>1</v>
      </c>
    </row>
    <row r="99" spans="1:5" x14ac:dyDescent="0.2">
      <c r="A99" s="3">
        <v>81</v>
      </c>
      <c r="B99" s="4">
        <v>11</v>
      </c>
      <c r="C99" s="4">
        <v>10.9</v>
      </c>
      <c r="D99" s="3" t="s">
        <v>5</v>
      </c>
      <c r="E99" s="3">
        <v>1</v>
      </c>
    </row>
    <row r="100" spans="1:5" x14ac:dyDescent="0.2">
      <c r="A100" s="3">
        <v>84</v>
      </c>
      <c r="B100" s="4">
        <v>11</v>
      </c>
      <c r="C100" s="4">
        <v>9.1999999999999993</v>
      </c>
      <c r="D100" s="3" t="s">
        <v>5</v>
      </c>
      <c r="E100" s="3">
        <v>1</v>
      </c>
    </row>
    <row r="101" spans="1:5" x14ac:dyDescent="0.2">
      <c r="A101" s="3">
        <v>87</v>
      </c>
      <c r="B101" s="4">
        <v>13</v>
      </c>
      <c r="C101" s="4">
        <v>19.3</v>
      </c>
      <c r="D101" s="3" t="s">
        <v>5</v>
      </c>
      <c r="E101" s="3">
        <v>1</v>
      </c>
    </row>
    <row r="102" spans="1:5" x14ac:dyDescent="0.2">
      <c r="A102" s="3">
        <v>95</v>
      </c>
      <c r="B102" s="4">
        <v>13</v>
      </c>
      <c r="C102" s="4">
        <v>20</v>
      </c>
      <c r="D102" s="3" t="s">
        <v>5</v>
      </c>
      <c r="E102" s="3">
        <v>1</v>
      </c>
    </row>
    <row r="103" spans="1:5" x14ac:dyDescent="0.2">
      <c r="A103" s="3">
        <v>96</v>
      </c>
      <c r="B103" s="4">
        <v>12</v>
      </c>
      <c r="C103" s="4">
        <v>11.4</v>
      </c>
      <c r="D103" s="3" t="s">
        <v>5</v>
      </c>
      <c r="E103" s="3">
        <v>1</v>
      </c>
    </row>
    <row r="104" spans="1:5" x14ac:dyDescent="0.2">
      <c r="A104" s="3">
        <v>3</v>
      </c>
      <c r="B104" s="4">
        <v>14</v>
      </c>
      <c r="C104" s="4">
        <v>24.6</v>
      </c>
      <c r="D104" s="3" t="s">
        <v>11</v>
      </c>
      <c r="E104" s="3">
        <v>0</v>
      </c>
    </row>
    <row r="105" spans="1:5" x14ac:dyDescent="0.2">
      <c r="A105" s="3">
        <v>4</v>
      </c>
      <c r="B105" s="4">
        <v>16.5</v>
      </c>
      <c r="C105" s="4">
        <v>48.1</v>
      </c>
      <c r="D105" s="3" t="s">
        <v>11</v>
      </c>
      <c r="E105" s="3">
        <v>0</v>
      </c>
    </row>
    <row r="106" spans="1:5" x14ac:dyDescent="0.2">
      <c r="A106" s="3">
        <v>5</v>
      </c>
      <c r="B106" s="4">
        <v>15</v>
      </c>
      <c r="C106" s="4">
        <v>25.5</v>
      </c>
      <c r="D106" s="3" t="s">
        <v>11</v>
      </c>
      <c r="E106" s="3">
        <v>0</v>
      </c>
    </row>
    <row r="107" spans="1:5" x14ac:dyDescent="0.2">
      <c r="A107" s="3">
        <v>13</v>
      </c>
      <c r="B107" s="4">
        <v>12</v>
      </c>
      <c r="C107" s="4">
        <v>14</v>
      </c>
      <c r="D107" s="3" t="s">
        <v>11</v>
      </c>
      <c r="E107" s="3">
        <v>0</v>
      </c>
    </row>
    <row r="108" spans="1:5" x14ac:dyDescent="0.2">
      <c r="A108" s="3">
        <v>25</v>
      </c>
      <c r="B108" s="4">
        <v>8.8000000000000007</v>
      </c>
      <c r="C108" s="4">
        <v>4.7</v>
      </c>
      <c r="D108" s="3" t="s">
        <v>11</v>
      </c>
      <c r="E108" s="3">
        <v>0</v>
      </c>
    </row>
    <row r="109" spans="1:5" x14ac:dyDescent="0.2">
      <c r="A109" s="3">
        <v>38</v>
      </c>
      <c r="B109" s="4">
        <v>14</v>
      </c>
      <c r="C109" s="4">
        <v>23.8</v>
      </c>
      <c r="D109" s="3" t="s">
        <v>11</v>
      </c>
      <c r="E109" s="3">
        <v>0</v>
      </c>
    </row>
    <row r="110" spans="1:5" x14ac:dyDescent="0.2">
      <c r="A110" s="3">
        <v>50</v>
      </c>
      <c r="B110" s="4">
        <v>10</v>
      </c>
      <c r="C110" s="4">
        <v>7.8</v>
      </c>
      <c r="D110" s="3" t="s">
        <v>11</v>
      </c>
      <c r="E110" s="3">
        <v>0</v>
      </c>
    </row>
    <row r="111" spans="1:5" x14ac:dyDescent="0.2">
      <c r="A111" s="3">
        <v>52</v>
      </c>
      <c r="B111" s="4">
        <v>10</v>
      </c>
      <c r="C111" s="4">
        <v>7.5</v>
      </c>
      <c r="D111" s="3" t="s">
        <v>11</v>
      </c>
      <c r="E111" s="3">
        <v>0</v>
      </c>
    </row>
    <row r="112" spans="1:5" x14ac:dyDescent="0.2">
      <c r="A112" s="3">
        <v>53</v>
      </c>
      <c r="B112" s="4">
        <v>10</v>
      </c>
      <c r="C112" s="4">
        <v>7.9</v>
      </c>
      <c r="D112" s="3" t="s">
        <v>11</v>
      </c>
      <c r="E112" s="3">
        <v>0</v>
      </c>
    </row>
    <row r="113" spans="1:5" x14ac:dyDescent="0.2">
      <c r="A113" s="3">
        <v>90</v>
      </c>
      <c r="B113" s="4">
        <v>10.5</v>
      </c>
      <c r="C113" s="4">
        <v>10.3</v>
      </c>
      <c r="D113" s="3" t="s">
        <v>11</v>
      </c>
      <c r="E113" s="3">
        <v>0</v>
      </c>
    </row>
    <row r="114" spans="1:5" x14ac:dyDescent="0.2">
      <c r="A114" s="3">
        <v>91</v>
      </c>
      <c r="B114" s="4">
        <v>9.5</v>
      </c>
      <c r="C114" s="4">
        <v>7.7</v>
      </c>
      <c r="D114" s="3" t="s">
        <v>11</v>
      </c>
      <c r="E114" s="3">
        <v>0</v>
      </c>
    </row>
    <row r="115" spans="1:5" x14ac:dyDescent="0.2">
      <c r="A115" s="3">
        <v>92</v>
      </c>
      <c r="B115" s="4">
        <v>9</v>
      </c>
      <c r="C115" s="4">
        <v>5.4</v>
      </c>
      <c r="D115" s="3" t="s">
        <v>11</v>
      </c>
      <c r="E115" s="3">
        <v>0</v>
      </c>
    </row>
    <row r="116" spans="1:5" x14ac:dyDescent="0.2">
      <c r="A116" s="3">
        <v>93</v>
      </c>
      <c r="B116" s="4">
        <v>9.5</v>
      </c>
      <c r="C116" s="4">
        <v>6.5</v>
      </c>
      <c r="D116" s="3" t="s">
        <v>11</v>
      </c>
      <c r="E116" s="3">
        <v>0</v>
      </c>
    </row>
    <row r="117" spans="1:5" x14ac:dyDescent="0.2">
      <c r="A117" s="3">
        <v>94</v>
      </c>
      <c r="B117" s="4">
        <v>9.5</v>
      </c>
      <c r="C117" s="4">
        <v>5.9</v>
      </c>
      <c r="D117" s="3" t="s">
        <v>11</v>
      </c>
      <c r="E117" s="3">
        <v>0</v>
      </c>
    </row>
    <row r="118" spans="1:5" x14ac:dyDescent="0.2">
      <c r="A118" s="3">
        <v>99</v>
      </c>
      <c r="B118" s="4">
        <v>12.5</v>
      </c>
      <c r="C118" s="4">
        <v>16.600000000000001</v>
      </c>
      <c r="D118" s="3" t="s">
        <v>11</v>
      </c>
      <c r="E118" s="3">
        <v>0</v>
      </c>
    </row>
    <row r="119" spans="1:5" x14ac:dyDescent="0.2">
      <c r="A119" s="3">
        <v>100</v>
      </c>
      <c r="B119" s="4">
        <v>11.9</v>
      </c>
      <c r="C119" s="4">
        <v>15</v>
      </c>
      <c r="D119" s="3" t="s">
        <v>11</v>
      </c>
      <c r="E119" s="3">
        <v>0</v>
      </c>
    </row>
    <row r="120" spans="1:5" x14ac:dyDescent="0.2">
      <c r="A120" s="3">
        <v>101</v>
      </c>
      <c r="B120" s="4">
        <v>12.4</v>
      </c>
      <c r="C120" s="4">
        <v>17.399999999999999</v>
      </c>
      <c r="D120" s="3" t="s">
        <v>11</v>
      </c>
      <c r="E120" s="3">
        <v>0</v>
      </c>
    </row>
    <row r="121" spans="1:5" x14ac:dyDescent="0.2">
      <c r="A121" s="3">
        <v>103</v>
      </c>
      <c r="B121" s="4">
        <v>11.3</v>
      </c>
      <c r="C121" s="4">
        <v>10.9</v>
      </c>
      <c r="D121" s="3" t="s">
        <v>11</v>
      </c>
      <c r="E121" s="3">
        <v>0</v>
      </c>
    </row>
    <row r="122" spans="1:5" x14ac:dyDescent="0.2">
      <c r="A122" s="3">
        <v>104</v>
      </c>
      <c r="B122" s="4">
        <v>12.4</v>
      </c>
      <c r="C122" s="4">
        <v>15.8</v>
      </c>
      <c r="D122" s="3" t="s">
        <v>11</v>
      </c>
      <c r="E122" s="3">
        <v>0</v>
      </c>
    </row>
    <row r="123" spans="1:5" x14ac:dyDescent="0.2">
      <c r="A123" s="3">
        <v>106</v>
      </c>
      <c r="B123" s="4">
        <v>11</v>
      </c>
      <c r="C123" s="4">
        <v>10.9</v>
      </c>
      <c r="D123" s="3" t="s">
        <v>11</v>
      </c>
      <c r="E123" s="3">
        <v>0</v>
      </c>
    </row>
    <row r="124" spans="1:5" x14ac:dyDescent="0.2">
      <c r="A124" s="3">
        <v>112</v>
      </c>
      <c r="B124" s="4">
        <v>12.5</v>
      </c>
      <c r="C124" s="4">
        <v>17.3</v>
      </c>
      <c r="D124" s="3" t="s">
        <v>11</v>
      </c>
      <c r="E124" s="3">
        <v>0</v>
      </c>
    </row>
    <row r="125" spans="1:5" x14ac:dyDescent="0.2">
      <c r="A125" s="3">
        <v>113</v>
      </c>
      <c r="B125" s="4">
        <v>10.8</v>
      </c>
      <c r="C125" s="4">
        <v>11.2</v>
      </c>
      <c r="D125" s="3" t="s">
        <v>11</v>
      </c>
      <c r="E125" s="3">
        <v>0</v>
      </c>
    </row>
    <row r="126" spans="1:5" x14ac:dyDescent="0.2">
      <c r="A126" s="3">
        <v>114</v>
      </c>
      <c r="B126" s="4">
        <v>12.4</v>
      </c>
      <c r="C126" s="4">
        <v>15.9</v>
      </c>
      <c r="D126" s="3" t="s">
        <v>11</v>
      </c>
      <c r="E126" s="3">
        <v>0</v>
      </c>
    </row>
    <row r="127" spans="1:5" x14ac:dyDescent="0.2">
      <c r="A127" s="3">
        <v>117</v>
      </c>
      <c r="B127" s="4">
        <v>7.2</v>
      </c>
      <c r="C127" s="4">
        <v>3.1</v>
      </c>
      <c r="D127" s="3" t="s">
        <v>11</v>
      </c>
      <c r="E127" s="3">
        <v>0</v>
      </c>
    </row>
    <row r="128" spans="1:5" x14ac:dyDescent="0.2">
      <c r="A128" s="3">
        <v>118</v>
      </c>
      <c r="B128" s="4">
        <v>10.8</v>
      </c>
      <c r="C128" s="4">
        <v>10.199999999999999</v>
      </c>
      <c r="D128" s="3" t="s">
        <v>11</v>
      </c>
      <c r="E128" s="3">
        <v>0</v>
      </c>
    </row>
    <row r="129" spans="1:5" x14ac:dyDescent="0.2">
      <c r="A129" s="3">
        <v>119</v>
      </c>
      <c r="B129" s="4">
        <v>9.8000000000000007</v>
      </c>
      <c r="C129" s="4">
        <v>7.5</v>
      </c>
      <c r="D129" s="3" t="s">
        <v>11</v>
      </c>
      <c r="E129" s="3">
        <v>0</v>
      </c>
    </row>
    <row r="130" spans="1:5" x14ac:dyDescent="0.2">
      <c r="A130" s="3">
        <v>121</v>
      </c>
      <c r="B130" s="4">
        <v>10.9</v>
      </c>
      <c r="C130" s="4">
        <v>10.6</v>
      </c>
      <c r="D130" s="3" t="s">
        <v>11</v>
      </c>
      <c r="E130" s="3">
        <v>0</v>
      </c>
    </row>
    <row r="131" spans="1:5" x14ac:dyDescent="0.2">
      <c r="A131" s="3">
        <v>122</v>
      </c>
      <c r="B131" s="4">
        <v>10.199999999999999</v>
      </c>
      <c r="C131" s="4">
        <v>8.3000000000000007</v>
      </c>
      <c r="D131" s="3" t="s">
        <v>11</v>
      </c>
      <c r="E131" s="3">
        <v>0</v>
      </c>
    </row>
    <row r="132" spans="1:5" x14ac:dyDescent="0.2">
      <c r="A132" s="3">
        <v>123</v>
      </c>
      <c r="B132" s="4">
        <v>10.1</v>
      </c>
      <c r="C132" s="4">
        <v>8.3000000000000007</v>
      </c>
      <c r="D132" s="3" t="s">
        <v>11</v>
      </c>
      <c r="E132" s="3">
        <v>0</v>
      </c>
    </row>
    <row r="133" spans="1:5" x14ac:dyDescent="0.2">
      <c r="A133" s="3">
        <v>124</v>
      </c>
      <c r="B133" s="4">
        <v>9.1</v>
      </c>
      <c r="C133" s="4">
        <v>5.9</v>
      </c>
      <c r="D133" s="3" t="s">
        <v>11</v>
      </c>
      <c r="E133" s="3">
        <v>0</v>
      </c>
    </row>
    <row r="134" spans="1:5" x14ac:dyDescent="0.2">
      <c r="A134" s="3">
        <v>126</v>
      </c>
      <c r="B134" s="4">
        <v>8</v>
      </c>
      <c r="C134" s="4">
        <v>3.8</v>
      </c>
      <c r="D134" s="3" t="s">
        <v>11</v>
      </c>
      <c r="E134" s="3">
        <v>0</v>
      </c>
    </row>
    <row r="135" spans="1:5" x14ac:dyDescent="0.2">
      <c r="A135" s="3">
        <v>133</v>
      </c>
      <c r="B135" s="5">
        <v>10.8</v>
      </c>
      <c r="C135" s="4">
        <v>11.7</v>
      </c>
      <c r="D135" s="3" t="s">
        <v>11</v>
      </c>
      <c r="E135" s="3">
        <v>0</v>
      </c>
    </row>
    <row r="136" spans="1:5" x14ac:dyDescent="0.2">
      <c r="A136" s="3">
        <v>134</v>
      </c>
      <c r="B136" s="4">
        <v>11.5</v>
      </c>
      <c r="C136" s="4">
        <v>12.6</v>
      </c>
      <c r="D136" s="3" t="s">
        <v>11</v>
      </c>
      <c r="E136" s="3">
        <v>0</v>
      </c>
    </row>
    <row r="137" spans="1:5" x14ac:dyDescent="0.2">
      <c r="A137" s="3">
        <v>136</v>
      </c>
      <c r="B137" s="4">
        <v>4.0999999999999996</v>
      </c>
      <c r="C137" s="4">
        <v>0.4</v>
      </c>
      <c r="D137" s="3" t="s">
        <v>11</v>
      </c>
      <c r="E137" s="3">
        <v>0</v>
      </c>
    </row>
    <row r="138" spans="1:5" x14ac:dyDescent="0.2">
      <c r="A138" s="3">
        <v>137</v>
      </c>
      <c r="B138" s="4">
        <v>10.6</v>
      </c>
      <c r="C138" s="4">
        <v>9.9</v>
      </c>
      <c r="D138" s="3" t="s">
        <v>11</v>
      </c>
      <c r="E138" s="3">
        <v>0</v>
      </c>
    </row>
    <row r="139" spans="1:5" x14ac:dyDescent="0.2">
      <c r="A139" s="3">
        <v>139</v>
      </c>
      <c r="B139" s="4">
        <v>10.9</v>
      </c>
      <c r="C139" s="4">
        <v>9.4</v>
      </c>
      <c r="D139" s="3" t="s">
        <v>11</v>
      </c>
      <c r="E139" s="3">
        <v>0</v>
      </c>
    </row>
    <row r="140" spans="1:5" x14ac:dyDescent="0.2">
      <c r="A140" s="3">
        <v>141</v>
      </c>
      <c r="B140" s="4">
        <v>7.5</v>
      </c>
      <c r="C140" s="4">
        <v>3.1</v>
      </c>
      <c r="D140" s="3" t="s">
        <v>11</v>
      </c>
      <c r="E140" s="3">
        <v>0</v>
      </c>
    </row>
    <row r="141" spans="1:5" x14ac:dyDescent="0.2">
      <c r="A141" s="3">
        <v>145</v>
      </c>
      <c r="B141" s="4">
        <v>7</v>
      </c>
      <c r="C141" s="4">
        <v>2.6</v>
      </c>
      <c r="D141" s="3" t="s">
        <v>11</v>
      </c>
      <c r="E141" s="3">
        <v>0</v>
      </c>
    </row>
    <row r="142" spans="1:5" x14ac:dyDescent="0.2">
      <c r="A142" s="3">
        <v>152</v>
      </c>
      <c r="B142" s="4">
        <v>11.7</v>
      </c>
      <c r="C142" s="4">
        <v>15.4</v>
      </c>
      <c r="D142" s="3" t="s">
        <v>11</v>
      </c>
      <c r="E142" s="3">
        <v>0</v>
      </c>
    </row>
    <row r="143" spans="1:5" x14ac:dyDescent="0.2">
      <c r="A143" s="3">
        <v>154</v>
      </c>
      <c r="B143" s="4">
        <v>12</v>
      </c>
      <c r="C143" s="4">
        <v>13.6</v>
      </c>
      <c r="D143" s="3" t="s">
        <v>11</v>
      </c>
      <c r="E143" s="3">
        <v>0</v>
      </c>
    </row>
    <row r="144" spans="1:5" x14ac:dyDescent="0.2">
      <c r="A144" s="3">
        <v>158</v>
      </c>
      <c r="B144" s="4">
        <v>12.5</v>
      </c>
      <c r="C144" s="4">
        <v>15.9</v>
      </c>
      <c r="D144" s="3" t="s">
        <v>11</v>
      </c>
      <c r="E144" s="3">
        <v>0</v>
      </c>
    </row>
    <row r="145" spans="1:5" x14ac:dyDescent="0.2">
      <c r="A145" s="3">
        <v>160</v>
      </c>
      <c r="B145" s="4">
        <v>11.5</v>
      </c>
      <c r="C145" s="4">
        <v>11.3</v>
      </c>
      <c r="D145" s="3" t="s">
        <v>11</v>
      </c>
      <c r="E145" s="3">
        <v>0</v>
      </c>
    </row>
    <row r="146" spans="1:5" x14ac:dyDescent="0.2">
      <c r="A146" s="3">
        <v>162</v>
      </c>
      <c r="B146" s="4">
        <v>12</v>
      </c>
      <c r="C146" s="4">
        <v>16.399999999999999</v>
      </c>
      <c r="D146" s="3" t="s">
        <v>11</v>
      </c>
      <c r="E146" s="3">
        <v>0</v>
      </c>
    </row>
    <row r="147" spans="1:5" x14ac:dyDescent="0.2">
      <c r="A147" s="3">
        <v>166</v>
      </c>
      <c r="B147" s="4">
        <v>6.9</v>
      </c>
      <c r="C147" s="4">
        <v>2.2000000000000002</v>
      </c>
      <c r="D147" s="3" t="s">
        <v>11</v>
      </c>
      <c r="E147" s="3">
        <v>0</v>
      </c>
    </row>
    <row r="148" spans="1:5" x14ac:dyDescent="0.2">
      <c r="A148" s="3">
        <v>167</v>
      </c>
      <c r="B148" s="4">
        <v>4.9000000000000004</v>
      </c>
      <c r="C148" s="4">
        <v>1</v>
      </c>
      <c r="D148" s="3" t="s">
        <v>11</v>
      </c>
      <c r="E148" s="3">
        <v>0</v>
      </c>
    </row>
    <row r="149" spans="1:5" x14ac:dyDescent="0.2">
      <c r="A149" s="3">
        <v>168</v>
      </c>
      <c r="B149" s="4">
        <v>5.2</v>
      </c>
      <c r="C149" s="4">
        <v>0.9</v>
      </c>
      <c r="D149" s="3" t="s">
        <v>11</v>
      </c>
      <c r="E149" s="3">
        <v>0</v>
      </c>
    </row>
    <row r="150" spans="1:5" x14ac:dyDescent="0.2">
      <c r="A150" s="3">
        <v>169</v>
      </c>
      <c r="B150" s="4">
        <v>5.3</v>
      </c>
      <c r="C150" s="4">
        <v>0.8</v>
      </c>
      <c r="D150" s="3" t="s">
        <v>11</v>
      </c>
      <c r="E150" s="3">
        <v>0</v>
      </c>
    </row>
    <row r="151" spans="1:5" x14ac:dyDescent="0.2">
      <c r="A151" s="3">
        <v>170</v>
      </c>
      <c r="B151" s="4">
        <v>4.2</v>
      </c>
      <c r="C151" s="4">
        <v>0.5</v>
      </c>
      <c r="D151" s="3" t="s">
        <v>11</v>
      </c>
      <c r="E151" s="3">
        <v>0</v>
      </c>
    </row>
    <row r="152" spans="1:5" x14ac:dyDescent="0.2">
      <c r="A152" s="3">
        <v>171</v>
      </c>
      <c r="B152" s="4">
        <v>6.5</v>
      </c>
      <c r="C152" s="4">
        <v>1.5</v>
      </c>
      <c r="D152" s="3" t="s">
        <v>11</v>
      </c>
      <c r="E152" s="3">
        <v>0</v>
      </c>
    </row>
    <row r="153" spans="1:5" x14ac:dyDescent="0.2">
      <c r="A153" s="3">
        <v>172</v>
      </c>
      <c r="B153" s="4">
        <v>5</v>
      </c>
      <c r="C153" s="4">
        <v>0.8</v>
      </c>
      <c r="D153" s="3" t="s">
        <v>11</v>
      </c>
      <c r="E153" s="3">
        <v>0</v>
      </c>
    </row>
    <row r="154" spans="1:5" x14ac:dyDescent="0.2">
      <c r="A154" s="3">
        <v>173</v>
      </c>
      <c r="B154" s="4">
        <v>6.5</v>
      </c>
      <c r="C154" s="4">
        <v>2.1</v>
      </c>
      <c r="D154" s="3" t="s">
        <v>11</v>
      </c>
      <c r="E154" s="3">
        <v>0</v>
      </c>
    </row>
    <row r="155" spans="1:5" x14ac:dyDescent="0.2">
      <c r="A155" s="3">
        <v>174</v>
      </c>
      <c r="B155" s="4">
        <v>4.5</v>
      </c>
      <c r="C155" s="4">
        <v>0.6</v>
      </c>
      <c r="D155" s="3" t="s">
        <v>11</v>
      </c>
      <c r="E155" s="3">
        <v>0</v>
      </c>
    </row>
    <row r="156" spans="1:5" x14ac:dyDescent="0.2">
      <c r="A156" s="3">
        <v>175</v>
      </c>
      <c r="B156" s="4">
        <v>7.5</v>
      </c>
      <c r="C156" s="4">
        <v>3.7</v>
      </c>
      <c r="D156" s="3" t="s">
        <v>11</v>
      </c>
      <c r="E156" s="3">
        <v>0</v>
      </c>
    </row>
    <row r="157" spans="1:5" x14ac:dyDescent="0.2">
      <c r="A157" s="3">
        <v>176</v>
      </c>
      <c r="B157" s="4">
        <v>5</v>
      </c>
      <c r="C157" s="4">
        <v>0.9</v>
      </c>
      <c r="D157" s="3" t="s">
        <v>11</v>
      </c>
      <c r="E157" s="3">
        <v>0</v>
      </c>
    </row>
    <row r="158" spans="1:5" x14ac:dyDescent="0.2">
      <c r="A158" s="3">
        <v>177</v>
      </c>
      <c r="B158" s="4">
        <v>5.5</v>
      </c>
      <c r="C158" s="4">
        <v>1</v>
      </c>
      <c r="D158" s="3" t="s">
        <v>11</v>
      </c>
      <c r="E158" s="3">
        <v>0</v>
      </c>
    </row>
    <row r="159" spans="1:5" x14ac:dyDescent="0.2">
      <c r="A159" s="3">
        <v>178</v>
      </c>
      <c r="B159" s="4">
        <v>3.5</v>
      </c>
      <c r="C159" s="4">
        <v>0.3</v>
      </c>
      <c r="D159" s="3" t="s">
        <v>11</v>
      </c>
      <c r="E159" s="3">
        <v>0</v>
      </c>
    </row>
    <row r="160" spans="1:5" x14ac:dyDescent="0.2">
      <c r="A160" s="3">
        <v>179</v>
      </c>
      <c r="B160" s="4">
        <v>5</v>
      </c>
      <c r="C160" s="4">
        <v>0.8</v>
      </c>
      <c r="D160" s="3" t="s">
        <v>11</v>
      </c>
      <c r="E160" s="3">
        <v>0</v>
      </c>
    </row>
    <row r="161" spans="1:5" x14ac:dyDescent="0.2">
      <c r="A161" s="3">
        <v>180</v>
      </c>
      <c r="B161" s="4">
        <v>5</v>
      </c>
      <c r="C161" s="4">
        <v>0.8</v>
      </c>
      <c r="D161" s="3" t="s">
        <v>11</v>
      </c>
      <c r="E161" s="3">
        <v>0</v>
      </c>
    </row>
    <row r="162" spans="1:5" x14ac:dyDescent="0.2">
      <c r="A162" s="3">
        <v>181</v>
      </c>
      <c r="B162" s="4">
        <v>6</v>
      </c>
      <c r="C162" s="4">
        <v>1.6</v>
      </c>
      <c r="D162" s="3" t="s">
        <v>11</v>
      </c>
      <c r="E162" s="3">
        <v>0</v>
      </c>
    </row>
    <row r="163" spans="1:5" x14ac:dyDescent="0.2">
      <c r="A163" s="3">
        <v>182</v>
      </c>
      <c r="B163" s="4">
        <v>6</v>
      </c>
      <c r="C163" s="4">
        <v>1.7</v>
      </c>
      <c r="D163" s="3" t="s">
        <v>11</v>
      </c>
      <c r="E163" s="3">
        <v>0</v>
      </c>
    </row>
    <row r="164" spans="1:5" x14ac:dyDescent="0.2">
      <c r="A164" s="3">
        <v>183</v>
      </c>
      <c r="B164" s="4">
        <v>5.5</v>
      </c>
      <c r="C164" s="4">
        <v>1.2</v>
      </c>
      <c r="D164" s="3" t="s">
        <v>11</v>
      </c>
      <c r="E164" s="3">
        <v>0</v>
      </c>
    </row>
    <row r="165" spans="1:5" x14ac:dyDescent="0.2">
      <c r="A165" s="3">
        <v>184</v>
      </c>
      <c r="B165" s="4">
        <v>5.8</v>
      </c>
      <c r="C165" s="4">
        <v>1.3</v>
      </c>
      <c r="D165" s="3" t="s">
        <v>11</v>
      </c>
      <c r="E165" s="3">
        <v>0</v>
      </c>
    </row>
    <row r="166" spans="1:5" x14ac:dyDescent="0.2">
      <c r="A166" s="3">
        <v>185</v>
      </c>
      <c r="B166" s="4">
        <v>6</v>
      </c>
      <c r="C166" s="4">
        <v>1.4</v>
      </c>
      <c r="D166" s="3" t="s">
        <v>11</v>
      </c>
      <c r="E166" s="3">
        <v>0</v>
      </c>
    </row>
    <row r="167" spans="1:5" x14ac:dyDescent="0.2">
      <c r="A167" s="3">
        <v>186</v>
      </c>
      <c r="B167" s="4">
        <v>5</v>
      </c>
      <c r="C167" s="4">
        <v>1</v>
      </c>
      <c r="D167" s="3" t="s">
        <v>11</v>
      </c>
      <c r="E167" s="3">
        <v>0</v>
      </c>
    </row>
    <row r="168" spans="1:5" x14ac:dyDescent="0.2">
      <c r="A168" s="3">
        <v>187</v>
      </c>
      <c r="B168" s="4">
        <v>6</v>
      </c>
      <c r="C168" s="4">
        <v>1.6</v>
      </c>
      <c r="D168" s="3" t="s">
        <v>11</v>
      </c>
      <c r="E168" s="3">
        <v>0</v>
      </c>
    </row>
    <row r="169" spans="1:5" x14ac:dyDescent="0.2">
      <c r="A169" s="3">
        <v>188</v>
      </c>
      <c r="B169" s="4">
        <v>5</v>
      </c>
      <c r="C169" s="4">
        <v>0.9</v>
      </c>
      <c r="D169" s="3" t="s">
        <v>11</v>
      </c>
      <c r="E169" s="3">
        <v>0</v>
      </c>
    </row>
    <row r="170" spans="1:5" x14ac:dyDescent="0.2">
      <c r="A170" s="3">
        <v>189</v>
      </c>
      <c r="B170" s="4">
        <v>5.2</v>
      </c>
      <c r="C170" s="4">
        <v>1.1000000000000001</v>
      </c>
      <c r="D170" s="3" t="s">
        <v>11</v>
      </c>
      <c r="E170" s="3">
        <v>0</v>
      </c>
    </row>
    <row r="171" spans="1:5" x14ac:dyDescent="0.2">
      <c r="A171" s="3">
        <v>190</v>
      </c>
      <c r="B171" s="4">
        <v>6.4</v>
      </c>
      <c r="C171" s="4">
        <v>1.9</v>
      </c>
      <c r="D171" s="3" t="s">
        <v>11</v>
      </c>
      <c r="E171" s="3">
        <v>0</v>
      </c>
    </row>
    <row r="172" spans="1:5" x14ac:dyDescent="0.2">
      <c r="A172" s="3">
        <v>191</v>
      </c>
      <c r="B172" s="4">
        <v>4.4000000000000004</v>
      </c>
      <c r="C172" s="4">
        <v>0.4</v>
      </c>
      <c r="D172" s="3" t="s">
        <v>11</v>
      </c>
      <c r="E172" s="3">
        <v>0</v>
      </c>
    </row>
    <row r="173" spans="1:5" x14ac:dyDescent="0.2">
      <c r="A173" s="3">
        <v>192</v>
      </c>
      <c r="B173" s="4">
        <v>6.5</v>
      </c>
      <c r="C173" s="4">
        <v>2.2000000000000002</v>
      </c>
      <c r="D173" s="3" t="s">
        <v>11</v>
      </c>
      <c r="E173" s="3">
        <v>0</v>
      </c>
    </row>
    <row r="174" spans="1:5" x14ac:dyDescent="0.2">
      <c r="A174" s="3">
        <v>193</v>
      </c>
      <c r="B174" s="4">
        <v>5</v>
      </c>
      <c r="C174" s="4">
        <v>0.7</v>
      </c>
      <c r="D174" s="3" t="s">
        <v>11</v>
      </c>
      <c r="E174" s="3">
        <v>0</v>
      </c>
    </row>
    <row r="175" spans="1:5" x14ac:dyDescent="0.2">
      <c r="A175" s="3">
        <v>194</v>
      </c>
      <c r="B175" s="4">
        <v>5.3</v>
      </c>
      <c r="C175" s="4">
        <v>1.1000000000000001</v>
      </c>
      <c r="D175" s="3" t="s">
        <v>11</v>
      </c>
      <c r="E175" s="3">
        <v>0</v>
      </c>
    </row>
    <row r="176" spans="1:5" x14ac:dyDescent="0.2">
      <c r="A176" s="3">
        <v>195</v>
      </c>
      <c r="B176" s="4">
        <v>6.3</v>
      </c>
      <c r="C176" s="4">
        <v>1.9</v>
      </c>
      <c r="D176" s="3" t="s">
        <v>11</v>
      </c>
      <c r="E176" s="3">
        <v>0</v>
      </c>
    </row>
    <row r="177" spans="1:5" x14ac:dyDescent="0.2">
      <c r="A177" s="3">
        <v>196</v>
      </c>
      <c r="B177" s="4">
        <v>4.5</v>
      </c>
      <c r="C177" s="4">
        <v>0.6</v>
      </c>
      <c r="D177" s="3" t="s">
        <v>11</v>
      </c>
      <c r="E177" s="3">
        <v>0</v>
      </c>
    </row>
    <row r="178" spans="1:5" x14ac:dyDescent="0.2">
      <c r="A178" s="3">
        <v>197</v>
      </c>
      <c r="B178" s="4">
        <v>5</v>
      </c>
      <c r="C178" s="4">
        <v>1</v>
      </c>
      <c r="D178" s="3" t="s">
        <v>11</v>
      </c>
      <c r="E178" s="3">
        <v>0</v>
      </c>
    </row>
    <row r="179" spans="1:5" x14ac:dyDescent="0.2">
      <c r="A179" s="3">
        <v>198</v>
      </c>
      <c r="B179" s="4">
        <v>7.1</v>
      </c>
      <c r="C179" s="4">
        <v>2.7</v>
      </c>
      <c r="D179" s="3" t="s">
        <v>11</v>
      </c>
      <c r="E179" s="3">
        <v>0</v>
      </c>
    </row>
    <row r="180" spans="1:5" x14ac:dyDescent="0.2">
      <c r="A180" s="3">
        <v>199</v>
      </c>
      <c r="B180" s="4">
        <v>5.5</v>
      </c>
      <c r="C180" s="4">
        <v>1.1000000000000001</v>
      </c>
      <c r="D180" s="3" t="s">
        <v>11</v>
      </c>
      <c r="E180" s="3">
        <v>0</v>
      </c>
    </row>
    <row r="181" spans="1:5" x14ac:dyDescent="0.2">
      <c r="A181" s="3">
        <v>200</v>
      </c>
      <c r="B181" s="4">
        <v>4.9000000000000004</v>
      </c>
      <c r="C181" s="4">
        <v>0.9</v>
      </c>
      <c r="D181" s="3" t="s">
        <v>11</v>
      </c>
      <c r="E181" s="3">
        <v>0</v>
      </c>
    </row>
    <row r="182" spans="1:5" x14ac:dyDescent="0.2">
      <c r="A182" s="3">
        <v>201</v>
      </c>
      <c r="B182" s="4">
        <v>5</v>
      </c>
      <c r="C182" s="4">
        <v>1</v>
      </c>
      <c r="D182" s="3" t="s">
        <v>11</v>
      </c>
      <c r="E182" s="3">
        <v>0</v>
      </c>
    </row>
    <row r="183" spans="1:5" x14ac:dyDescent="0.2">
      <c r="A183" s="3">
        <v>202</v>
      </c>
      <c r="B183" s="4">
        <v>4.3</v>
      </c>
      <c r="C183" s="4">
        <v>0.5</v>
      </c>
      <c r="D183" s="3" t="s">
        <v>11</v>
      </c>
      <c r="E183" s="3">
        <v>0</v>
      </c>
    </row>
    <row r="184" spans="1:5" x14ac:dyDescent="0.2">
      <c r="A184" s="3">
        <v>205</v>
      </c>
      <c r="B184" s="4">
        <v>13.4</v>
      </c>
      <c r="C184" s="4">
        <v>22.2</v>
      </c>
      <c r="D184" s="3" t="s">
        <v>11</v>
      </c>
      <c r="E184" s="3">
        <v>0</v>
      </c>
    </row>
    <row r="185" spans="1:5" x14ac:dyDescent="0.2">
      <c r="A185" s="3">
        <v>206</v>
      </c>
      <c r="B185" s="4">
        <v>10</v>
      </c>
      <c r="C185" s="4">
        <v>9.1</v>
      </c>
      <c r="D185" s="3" t="s">
        <v>11</v>
      </c>
      <c r="E185" s="3">
        <v>0</v>
      </c>
    </row>
    <row r="186" spans="1:5" x14ac:dyDescent="0.2">
      <c r="A186" s="3">
        <v>209</v>
      </c>
      <c r="B186" s="4">
        <v>11.4</v>
      </c>
      <c r="C186" s="4">
        <v>12.6</v>
      </c>
      <c r="D186" s="3" t="s">
        <v>11</v>
      </c>
      <c r="E186" s="3">
        <v>0</v>
      </c>
    </row>
    <row r="187" spans="1:5" x14ac:dyDescent="0.2">
      <c r="A187" s="3">
        <v>210</v>
      </c>
      <c r="B187" s="4">
        <v>10.6</v>
      </c>
      <c r="C187" s="4">
        <v>8.6999999999999993</v>
      </c>
      <c r="D187" s="3" t="s">
        <v>11</v>
      </c>
      <c r="E187" s="3">
        <v>0</v>
      </c>
    </row>
    <row r="188" spans="1:5" x14ac:dyDescent="0.2">
      <c r="A188" s="3">
        <v>211</v>
      </c>
      <c r="B188" s="4">
        <v>10.199999999999999</v>
      </c>
      <c r="C188" s="4">
        <v>7.8</v>
      </c>
      <c r="D188" s="3" t="s">
        <v>11</v>
      </c>
      <c r="E188" s="3">
        <v>0</v>
      </c>
    </row>
    <row r="189" spans="1:5" x14ac:dyDescent="0.2">
      <c r="A189" s="3">
        <v>214</v>
      </c>
      <c r="B189" s="4">
        <v>11</v>
      </c>
      <c r="C189" s="4">
        <v>9</v>
      </c>
      <c r="D189" s="3" t="s">
        <v>11</v>
      </c>
      <c r="E189" s="3">
        <v>0</v>
      </c>
    </row>
    <row r="190" spans="1:5" x14ac:dyDescent="0.2">
      <c r="A190" s="3">
        <v>216</v>
      </c>
      <c r="B190" s="4">
        <v>10.9</v>
      </c>
      <c r="C190" s="4">
        <v>10.1</v>
      </c>
      <c r="D190" s="3" t="s">
        <v>11</v>
      </c>
      <c r="E190" s="3">
        <v>0</v>
      </c>
    </row>
    <row r="191" spans="1:5" x14ac:dyDescent="0.2">
      <c r="A191" s="3">
        <v>217</v>
      </c>
      <c r="B191" s="4">
        <v>10.9</v>
      </c>
      <c r="C191" s="4">
        <v>12.2</v>
      </c>
      <c r="D191" s="3" t="s">
        <v>11</v>
      </c>
      <c r="E191" s="3">
        <v>0</v>
      </c>
    </row>
    <row r="192" spans="1:5" x14ac:dyDescent="0.2">
      <c r="A192" s="3">
        <v>219</v>
      </c>
      <c r="B192" s="4">
        <v>10.3</v>
      </c>
      <c r="C192" s="4">
        <v>7.5</v>
      </c>
      <c r="D192" s="3" t="s">
        <v>11</v>
      </c>
      <c r="E192" s="3">
        <v>0</v>
      </c>
    </row>
    <row r="193" spans="1:5" x14ac:dyDescent="0.2">
      <c r="A193" s="3">
        <v>221</v>
      </c>
      <c r="B193" s="4">
        <v>11</v>
      </c>
      <c r="C193" s="4">
        <v>10.1</v>
      </c>
      <c r="D193" s="3" t="s">
        <v>11</v>
      </c>
      <c r="E193" s="3">
        <v>0</v>
      </c>
    </row>
    <row r="194" spans="1:5" x14ac:dyDescent="0.2">
      <c r="A194" s="3">
        <v>223</v>
      </c>
      <c r="B194" s="4">
        <v>10.199999999999999</v>
      </c>
      <c r="C194" s="4">
        <v>8.6</v>
      </c>
      <c r="D194" s="3" t="s">
        <v>11</v>
      </c>
      <c r="E194" s="3">
        <v>0</v>
      </c>
    </row>
    <row r="195" spans="1:5" x14ac:dyDescent="0.2">
      <c r="A195" s="3">
        <v>224</v>
      </c>
      <c r="B195" s="4">
        <v>9</v>
      </c>
      <c r="C195" s="4">
        <v>5.0999999999999996</v>
      </c>
      <c r="D195" s="3" t="s">
        <v>11</v>
      </c>
      <c r="E195" s="3">
        <v>0</v>
      </c>
    </row>
    <row r="196" spans="1:5" x14ac:dyDescent="0.2">
      <c r="A196" s="3">
        <v>225</v>
      </c>
      <c r="B196" s="4">
        <v>10.6</v>
      </c>
      <c r="C196" s="4">
        <v>9.1</v>
      </c>
      <c r="D196" s="3" t="s">
        <v>11</v>
      </c>
      <c r="E196" s="3">
        <v>0</v>
      </c>
    </row>
    <row r="197" spans="1:5" x14ac:dyDescent="0.2">
      <c r="A197" s="3">
        <v>23</v>
      </c>
      <c r="B197" s="4">
        <v>15.1</v>
      </c>
      <c r="C197" s="4">
        <v>33.799999999999997</v>
      </c>
      <c r="D197" s="3" t="s">
        <v>9</v>
      </c>
      <c r="E197" s="3">
        <v>1</v>
      </c>
    </row>
    <row r="198" spans="1:5" x14ac:dyDescent="0.2">
      <c r="A198" s="3">
        <v>29</v>
      </c>
      <c r="B198" s="4">
        <v>13.5</v>
      </c>
      <c r="C198" s="4">
        <v>16.399999999999999</v>
      </c>
      <c r="D198" s="3" t="s">
        <v>9</v>
      </c>
      <c r="E198" s="3">
        <v>1</v>
      </c>
    </row>
    <row r="199" spans="1:5" x14ac:dyDescent="0.2">
      <c r="A199" s="3">
        <v>72</v>
      </c>
      <c r="B199" s="4">
        <v>13.5</v>
      </c>
      <c r="C199" s="4">
        <v>19.899999999999999</v>
      </c>
      <c r="D199" s="3" t="s">
        <v>9</v>
      </c>
      <c r="E199" s="3">
        <v>1</v>
      </c>
    </row>
    <row r="200" spans="1:5" x14ac:dyDescent="0.2">
      <c r="A200" s="3">
        <v>75</v>
      </c>
      <c r="B200" s="4">
        <v>16.5</v>
      </c>
      <c r="C200" s="4">
        <v>37.6</v>
      </c>
      <c r="D200" s="3" t="s">
        <v>9</v>
      </c>
      <c r="E200" s="3">
        <v>1</v>
      </c>
    </row>
    <row r="201" spans="1:5" x14ac:dyDescent="0.2">
      <c r="A201" s="3">
        <v>76</v>
      </c>
      <c r="B201" s="4">
        <v>14</v>
      </c>
      <c r="C201" s="4">
        <v>25.3</v>
      </c>
      <c r="D201" s="3" t="s">
        <v>9</v>
      </c>
      <c r="E201" s="3">
        <v>1</v>
      </c>
    </row>
    <row r="202" spans="1:5" x14ac:dyDescent="0.2">
      <c r="A202" s="3">
        <v>77</v>
      </c>
      <c r="B202" s="4">
        <v>12</v>
      </c>
      <c r="C202" s="4">
        <v>13.2</v>
      </c>
      <c r="D202" s="3" t="s">
        <v>9</v>
      </c>
      <c r="E202" s="3">
        <v>1</v>
      </c>
    </row>
    <row r="203" spans="1:5" x14ac:dyDescent="0.2">
      <c r="A203" s="3">
        <v>78</v>
      </c>
      <c r="B203" s="4">
        <v>12</v>
      </c>
      <c r="C203" s="4">
        <v>13.9</v>
      </c>
      <c r="D203" s="3" t="s">
        <v>9</v>
      </c>
      <c r="E203" s="3">
        <v>1</v>
      </c>
    </row>
    <row r="204" spans="1:5" x14ac:dyDescent="0.2">
      <c r="A204" s="3">
        <v>88</v>
      </c>
      <c r="B204" s="4">
        <v>13</v>
      </c>
      <c r="C204" s="4">
        <v>16.7</v>
      </c>
      <c r="D204" s="3" t="s">
        <v>9</v>
      </c>
      <c r="E204" s="3">
        <v>1</v>
      </c>
    </row>
    <row r="205" spans="1:5" x14ac:dyDescent="0.2">
      <c r="A205" s="3">
        <v>89</v>
      </c>
      <c r="B205" s="4">
        <v>13</v>
      </c>
      <c r="C205" s="4">
        <v>21.7</v>
      </c>
      <c r="D205" s="3" t="s">
        <v>9</v>
      </c>
      <c r="E205" s="3">
        <v>1</v>
      </c>
    </row>
    <row r="206" spans="1:5" x14ac:dyDescent="0.2">
      <c r="A206" s="3">
        <v>6</v>
      </c>
      <c r="B206" s="4">
        <v>16.2</v>
      </c>
      <c r="C206" s="4">
        <v>33.4</v>
      </c>
      <c r="D206" s="3" t="s">
        <v>7</v>
      </c>
      <c r="E206" s="3">
        <v>1</v>
      </c>
    </row>
    <row r="207" spans="1:5" x14ac:dyDescent="0.2">
      <c r="A207" s="3">
        <v>9</v>
      </c>
      <c r="B207" s="4">
        <v>16</v>
      </c>
      <c r="C207" s="4">
        <v>32.799999999999997</v>
      </c>
      <c r="D207" s="3" t="s">
        <v>7</v>
      </c>
      <c r="E207" s="3">
        <v>1</v>
      </c>
    </row>
    <row r="208" spans="1:5" x14ac:dyDescent="0.2">
      <c r="A208" s="3">
        <v>12</v>
      </c>
      <c r="B208" s="4">
        <v>17.5</v>
      </c>
      <c r="C208" s="4">
        <v>53.2</v>
      </c>
      <c r="D208" s="3" t="s">
        <v>7</v>
      </c>
      <c r="E208" s="3">
        <v>1</v>
      </c>
    </row>
    <row r="209" spans="1:5" x14ac:dyDescent="0.2">
      <c r="A209" s="3">
        <v>28</v>
      </c>
      <c r="B209" s="4">
        <v>14.5</v>
      </c>
      <c r="C209" s="4">
        <v>22.9</v>
      </c>
      <c r="D209" s="3" t="s">
        <v>7</v>
      </c>
      <c r="E209" s="3">
        <v>1</v>
      </c>
    </row>
    <row r="210" spans="1:5" x14ac:dyDescent="0.2">
      <c r="A210" s="3">
        <v>31</v>
      </c>
      <c r="B210" s="4">
        <v>14.5</v>
      </c>
      <c r="C210" s="4">
        <v>26.7</v>
      </c>
      <c r="D210" s="3" t="s">
        <v>7</v>
      </c>
      <c r="E210" s="3">
        <v>1</v>
      </c>
    </row>
    <row r="211" spans="1:5" x14ac:dyDescent="0.2">
      <c r="A211" s="3">
        <v>36</v>
      </c>
      <c r="B211" s="4">
        <v>12</v>
      </c>
      <c r="C211" s="4">
        <v>15.2</v>
      </c>
      <c r="D211" s="3" t="s">
        <v>7</v>
      </c>
      <c r="E211" s="3">
        <v>1</v>
      </c>
    </row>
    <row r="212" spans="1:5" x14ac:dyDescent="0.2">
      <c r="A212" s="3">
        <v>97</v>
      </c>
      <c r="B212" s="4">
        <v>14</v>
      </c>
      <c r="C212" s="4">
        <v>21.7</v>
      </c>
      <c r="D212" s="3" t="s">
        <v>7</v>
      </c>
      <c r="E212" s="3">
        <v>1</v>
      </c>
    </row>
    <row r="213" spans="1:5" x14ac:dyDescent="0.2">
      <c r="A213" s="3">
        <v>98</v>
      </c>
      <c r="B213" s="4">
        <v>14</v>
      </c>
      <c r="C213" s="4">
        <v>22.1</v>
      </c>
      <c r="D213" s="3" t="s">
        <v>7</v>
      </c>
      <c r="E213" s="3">
        <v>1</v>
      </c>
    </row>
    <row r="214" spans="1:5" x14ac:dyDescent="0.2">
      <c r="A214" s="3">
        <v>102</v>
      </c>
      <c r="B214" s="4">
        <v>12.9</v>
      </c>
      <c r="C214" s="4">
        <v>18.100000000000001</v>
      </c>
      <c r="D214" s="3" t="s">
        <v>7</v>
      </c>
      <c r="E214" s="3">
        <v>1</v>
      </c>
    </row>
    <row r="215" spans="1:5" x14ac:dyDescent="0.2">
      <c r="A215" s="3">
        <v>105</v>
      </c>
      <c r="B215" s="4">
        <v>15.5</v>
      </c>
      <c r="C215" s="4">
        <v>26.2</v>
      </c>
      <c r="D215" s="3" t="s">
        <v>7</v>
      </c>
      <c r="E215" s="3">
        <v>1</v>
      </c>
    </row>
    <row r="216" spans="1:5" x14ac:dyDescent="0.2">
      <c r="A216" s="3">
        <v>107</v>
      </c>
      <c r="B216" s="4">
        <v>14</v>
      </c>
      <c r="C216" s="4">
        <v>20.2</v>
      </c>
      <c r="D216" s="3" t="s">
        <v>7</v>
      </c>
      <c r="E216" s="3">
        <v>1</v>
      </c>
    </row>
    <row r="217" spans="1:5" x14ac:dyDescent="0.2">
      <c r="A217" s="3">
        <v>108</v>
      </c>
      <c r="B217" s="4">
        <v>16.8</v>
      </c>
      <c r="C217" s="4">
        <v>46.5</v>
      </c>
      <c r="D217" s="3" t="s">
        <v>7</v>
      </c>
      <c r="E217" s="3">
        <v>1</v>
      </c>
    </row>
    <row r="218" spans="1:5" x14ac:dyDescent="0.2">
      <c r="A218" s="3">
        <v>2</v>
      </c>
      <c r="B218" s="4">
        <v>15</v>
      </c>
      <c r="C218" s="4">
        <v>27.8</v>
      </c>
      <c r="D218" s="3" t="s">
        <v>6</v>
      </c>
      <c r="E218" s="3">
        <v>1</v>
      </c>
    </row>
    <row r="219" spans="1:5" x14ac:dyDescent="0.2">
      <c r="A219" s="3">
        <v>8</v>
      </c>
      <c r="B219" s="4">
        <v>16.399999999999999</v>
      </c>
      <c r="C219" s="4">
        <v>39</v>
      </c>
      <c r="D219" s="3" t="s">
        <v>6</v>
      </c>
      <c r="E219" s="3">
        <v>1</v>
      </c>
    </row>
    <row r="220" spans="1:5" x14ac:dyDescent="0.2">
      <c r="A220" s="3">
        <v>11</v>
      </c>
      <c r="B220" s="4">
        <v>14.5</v>
      </c>
      <c r="C220" s="4">
        <v>27.9</v>
      </c>
      <c r="D220" s="3" t="s">
        <v>6</v>
      </c>
      <c r="E220" s="3">
        <v>1</v>
      </c>
    </row>
    <row r="221" spans="1:5" x14ac:dyDescent="0.2">
      <c r="A221" s="3">
        <v>35</v>
      </c>
      <c r="B221" s="4">
        <v>14</v>
      </c>
      <c r="C221" s="4">
        <v>24.8</v>
      </c>
      <c r="D221" s="3" t="s">
        <v>6</v>
      </c>
      <c r="E221" s="3">
        <v>1</v>
      </c>
    </row>
    <row r="222" spans="1:5" x14ac:dyDescent="0.2">
      <c r="A222" s="3">
        <v>39</v>
      </c>
      <c r="B222" s="4">
        <v>11</v>
      </c>
      <c r="C222" s="4">
        <v>13</v>
      </c>
      <c r="D222" s="3" t="s">
        <v>6</v>
      </c>
      <c r="E222" s="3">
        <v>1</v>
      </c>
    </row>
    <row r="223" spans="1:5" x14ac:dyDescent="0.2">
      <c r="A223" s="3">
        <v>41</v>
      </c>
      <c r="B223" s="4">
        <v>12.5</v>
      </c>
      <c r="C223" s="4">
        <v>15.1</v>
      </c>
      <c r="D223" s="3" t="s">
        <v>6</v>
      </c>
      <c r="E223" s="3">
        <v>1</v>
      </c>
    </row>
    <row r="224" spans="1:5" x14ac:dyDescent="0.2">
      <c r="A224" s="3">
        <v>68</v>
      </c>
      <c r="B224" s="4">
        <v>14</v>
      </c>
      <c r="C224" s="4">
        <v>22.9</v>
      </c>
      <c r="D224" s="3" t="s">
        <v>6</v>
      </c>
      <c r="E224" s="3">
        <v>1</v>
      </c>
    </row>
    <row r="225" spans="1:5" x14ac:dyDescent="0.2">
      <c r="A225" s="3">
        <v>69</v>
      </c>
      <c r="B225" s="4">
        <v>14</v>
      </c>
      <c r="C225" s="4">
        <v>22.7</v>
      </c>
      <c r="D225" s="3" t="s">
        <v>6</v>
      </c>
      <c r="E225" s="3">
        <v>1</v>
      </c>
    </row>
    <row r="226" spans="1:5" x14ac:dyDescent="0.2">
      <c r="A226" s="3">
        <v>127</v>
      </c>
      <c r="B226" s="4">
        <v>17</v>
      </c>
      <c r="C226" s="4">
        <v>39.9</v>
      </c>
      <c r="D226" s="3" t="s">
        <v>6</v>
      </c>
      <c r="E226" s="3">
        <v>1</v>
      </c>
    </row>
    <row r="227" spans="1:5" x14ac:dyDescent="0.2">
      <c r="A227" s="3">
        <v>128</v>
      </c>
      <c r="B227" s="4">
        <v>18</v>
      </c>
      <c r="C227" s="4">
        <v>57</v>
      </c>
      <c r="D227" s="3" t="s">
        <v>6</v>
      </c>
      <c r="E227" s="3">
        <v>1</v>
      </c>
    </row>
    <row r="228" spans="1:5" x14ac:dyDescent="0.2">
      <c r="A228" s="3">
        <v>129</v>
      </c>
      <c r="B228" s="4">
        <v>17</v>
      </c>
      <c r="C228" s="4">
        <v>46.6</v>
      </c>
      <c r="D228" s="3" t="s">
        <v>6</v>
      </c>
      <c r="E228" s="3">
        <v>1</v>
      </c>
    </row>
    <row r="229" spans="1:5" x14ac:dyDescent="0.2">
      <c r="A229" s="3">
        <v>130</v>
      </c>
      <c r="B229" s="4">
        <v>17.3</v>
      </c>
      <c r="C229" s="4">
        <v>37</v>
      </c>
      <c r="D229" s="3" t="s">
        <v>6</v>
      </c>
      <c r="E229" s="3">
        <v>1</v>
      </c>
    </row>
    <row r="230" spans="1:5" x14ac:dyDescent="0.2">
      <c r="A230" s="3">
        <v>163</v>
      </c>
      <c r="B230" s="4">
        <v>14.5</v>
      </c>
      <c r="C230" s="4">
        <v>23.5</v>
      </c>
      <c r="D230" s="3" t="s">
        <v>6</v>
      </c>
      <c r="E230" s="3">
        <v>1</v>
      </c>
    </row>
  </sheetData>
  <phoneticPr fontId="1" type="noConversion"/>
  <pageMargins left="0.75" right="0.75" top="1" bottom="1" header="0.5" footer="0.5"/>
  <pageSetup paperSize="9" orientation="portrait" r:id="rId1"/>
  <headerFooter alignWithMargins="0">
    <oddHeader>&amp;L&amp;F&amp;C
&amp;A&amp;R//JdS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5"/>
  <sheetViews>
    <sheetView workbookViewId="0"/>
  </sheetViews>
  <sheetFormatPr defaultColWidth="11.42578125" defaultRowHeight="12.75" x14ac:dyDescent="0.2"/>
  <cols>
    <col min="1" max="1" width="19.28515625" style="7" customWidth="1"/>
    <col min="2" max="2" width="10.85546875" style="7" customWidth="1"/>
    <col min="3" max="3" width="10.5703125" style="7" customWidth="1"/>
    <col min="4" max="7" width="13.7109375" style="7" customWidth="1"/>
    <col min="8" max="8" width="10.5703125" style="7" customWidth="1"/>
    <col min="9" max="9" width="12.42578125" style="7" customWidth="1"/>
    <col min="10" max="10" width="10.5703125" style="7" customWidth="1"/>
    <col min="11" max="16384" width="11.42578125" style="7"/>
  </cols>
  <sheetData>
    <row r="1" spans="1:12" ht="26.25" x14ac:dyDescent="0.2">
      <c r="A1" s="71" t="s">
        <v>74</v>
      </c>
      <c r="B1" s="69"/>
      <c r="C1" s="69"/>
      <c r="D1" s="69"/>
      <c r="E1" s="70"/>
      <c r="F1" s="69"/>
      <c r="G1" s="69"/>
      <c r="I1" s="31" t="s">
        <v>37</v>
      </c>
    </row>
    <row r="2" spans="1:12" ht="15" x14ac:dyDescent="0.2">
      <c r="A2" s="68" t="s">
        <v>73</v>
      </c>
      <c r="B2" s="69"/>
      <c r="C2" s="69"/>
      <c r="D2" s="69"/>
      <c r="E2" s="70"/>
      <c r="F2" s="69"/>
      <c r="G2" s="69"/>
      <c r="I2" s="31"/>
    </row>
    <row r="3" spans="1:12" x14ac:dyDescent="0.2">
      <c r="D3" s="8"/>
      <c r="E3" s="9"/>
    </row>
    <row r="4" spans="1:12" x14ac:dyDescent="0.2">
      <c r="A4" s="54" t="s">
        <v>65</v>
      </c>
      <c r="D4" s="8"/>
      <c r="E4" s="9"/>
    </row>
    <row r="5" spans="1:12" x14ac:dyDescent="0.2">
      <c r="A5" s="54"/>
      <c r="D5" s="8"/>
      <c r="E5" s="9"/>
    </row>
    <row r="6" spans="1:12" x14ac:dyDescent="0.2">
      <c r="A6" s="54"/>
      <c r="D6" s="8"/>
      <c r="E6" s="9"/>
    </row>
    <row r="7" spans="1:12" x14ac:dyDescent="0.2">
      <c r="D7" s="8"/>
      <c r="E7" s="9"/>
    </row>
    <row r="8" spans="1:12" ht="13.5" thickBot="1" x14ac:dyDescent="0.25">
      <c r="D8" s="79" t="s">
        <v>35</v>
      </c>
      <c r="E8" s="9"/>
      <c r="G8" s="7" t="s">
        <v>38</v>
      </c>
    </row>
    <row r="9" spans="1:12" ht="25.5" thickTop="1" thickBot="1" x14ac:dyDescent="0.25">
      <c r="A9" s="27" t="s">
        <v>31</v>
      </c>
      <c r="B9" s="14"/>
      <c r="C9" s="73">
        <f>F33</f>
        <v>-3.5018258198073848</v>
      </c>
      <c r="D9" s="80" t="s">
        <v>33</v>
      </c>
      <c r="E9" s="10"/>
      <c r="F9" s="74" t="s">
        <v>16</v>
      </c>
      <c r="G9" s="75">
        <f>-a/b</f>
        <v>13.636673448271447</v>
      </c>
      <c r="H9" s="30" t="s">
        <v>36</v>
      </c>
      <c r="I9" s="11"/>
      <c r="J9" s="24" t="s">
        <v>29</v>
      </c>
    </row>
    <row r="10" spans="1:12" ht="19.5" thickTop="1" x14ac:dyDescent="0.2">
      <c r="A10" s="28" t="s">
        <v>21</v>
      </c>
      <c r="B10" s="17" t="s">
        <v>17</v>
      </c>
      <c r="C10" s="72">
        <v>-12.526204979986781</v>
      </c>
      <c r="D10" s="81" t="s">
        <v>34</v>
      </c>
      <c r="E10" s="10"/>
      <c r="F10" s="74" t="s">
        <v>64</v>
      </c>
      <c r="G10" s="75">
        <f>2*LN(3)/b</f>
        <v>2.3920121139261363</v>
      </c>
      <c r="H10" s="29" t="s">
        <v>32</v>
      </c>
      <c r="J10" s="24" t="s">
        <v>30</v>
      </c>
    </row>
    <row r="11" spans="1:12" ht="18.75" customHeight="1" x14ac:dyDescent="0.2">
      <c r="A11" s="28" t="s">
        <v>22</v>
      </c>
      <c r="B11" s="17" t="s">
        <v>18</v>
      </c>
      <c r="C11" s="72">
        <v>0.91856749576815411</v>
      </c>
      <c r="D11" s="82"/>
      <c r="E11" s="10"/>
    </row>
    <row r="12" spans="1:12" x14ac:dyDescent="0.2">
      <c r="E12" s="9"/>
      <c r="F12" s="13"/>
      <c r="L12" s="12"/>
    </row>
    <row r="13" spans="1:12" x14ac:dyDescent="0.2">
      <c r="A13" s="14"/>
      <c r="J13" s="14"/>
      <c r="K13" s="14"/>
    </row>
    <row r="14" spans="1:12" x14ac:dyDescent="0.2">
      <c r="A14" s="14"/>
      <c r="I14" s="14"/>
      <c r="J14" s="14"/>
      <c r="K14" s="14"/>
    </row>
    <row r="15" spans="1:12" x14ac:dyDescent="0.2">
      <c r="A15" s="14"/>
      <c r="B15" s="12"/>
      <c r="C15" s="12"/>
      <c r="D15" s="18"/>
      <c r="E15" s="51" t="s">
        <v>20</v>
      </c>
      <c r="F15" s="12"/>
      <c r="G15" s="12"/>
      <c r="J15" s="14"/>
      <c r="K15" s="14"/>
    </row>
    <row r="16" spans="1:12" ht="23.25" customHeight="1" x14ac:dyDescent="0.2">
      <c r="A16" s="78" t="s">
        <v>24</v>
      </c>
      <c r="B16" s="78" t="s">
        <v>25</v>
      </c>
      <c r="C16" s="78" t="s">
        <v>26</v>
      </c>
      <c r="D16" s="78" t="s">
        <v>23</v>
      </c>
      <c r="E16" s="78" t="s">
        <v>27</v>
      </c>
      <c r="F16" s="78" t="s">
        <v>19</v>
      </c>
      <c r="G16" s="19"/>
      <c r="I16" s="14"/>
      <c r="J16" s="14"/>
    </row>
    <row r="17" spans="1:11" ht="15" x14ac:dyDescent="0.2">
      <c r="A17" s="51">
        <v>4</v>
      </c>
      <c r="B17" s="77">
        <v>0</v>
      </c>
      <c r="C17" s="77">
        <v>5</v>
      </c>
      <c r="D17" s="26">
        <f t="shared" ref="D17:D31" si="0">B17/C17</f>
        <v>0</v>
      </c>
      <c r="E17" s="84">
        <f t="shared" ref="E17:E31" si="1">EXP(a+b*A17)/(1+(EXP(a+b*A17)))</f>
        <v>1.4308408532662334E-4</v>
      </c>
      <c r="F17" s="20">
        <f>D17*LN(E17)+(1-D17)*LN(1-E17)</f>
        <v>-1.4309432283089247E-4</v>
      </c>
      <c r="G17" s="15"/>
      <c r="I17" s="14"/>
      <c r="J17" s="14"/>
    </row>
    <row r="18" spans="1:11" ht="15" x14ac:dyDescent="0.2">
      <c r="A18" s="51">
        <v>5</v>
      </c>
      <c r="B18" s="76">
        <v>0</v>
      </c>
      <c r="C18" s="76">
        <v>17</v>
      </c>
      <c r="D18" s="26">
        <f t="shared" si="0"/>
        <v>0</v>
      </c>
      <c r="E18" s="84">
        <f t="shared" si="1"/>
        <v>3.5844833820212986E-4</v>
      </c>
      <c r="F18" s="20">
        <f t="shared" ref="F18:F31" si="2">D18*LN(E18)+(1-D18)*LN(1-E18)</f>
        <v>-3.5851259616356704E-4</v>
      </c>
      <c r="G18" s="15"/>
      <c r="I18" s="14"/>
      <c r="J18" s="14"/>
    </row>
    <row r="19" spans="1:11" ht="15" x14ac:dyDescent="0.2">
      <c r="A19" s="51">
        <v>6</v>
      </c>
      <c r="B19" s="76">
        <v>0</v>
      </c>
      <c r="C19" s="76">
        <v>10</v>
      </c>
      <c r="D19" s="26">
        <f t="shared" si="0"/>
        <v>0</v>
      </c>
      <c r="E19" s="84">
        <f t="shared" si="1"/>
        <v>8.9767893458033083E-4</v>
      </c>
      <c r="F19" s="20">
        <f t="shared" si="2"/>
        <v>-8.9808208960240267E-4</v>
      </c>
      <c r="G19" s="15"/>
      <c r="I19" s="14"/>
      <c r="J19" s="14"/>
    </row>
    <row r="20" spans="1:11" ht="15" x14ac:dyDescent="0.2">
      <c r="A20" s="51">
        <v>7</v>
      </c>
      <c r="B20" s="76">
        <v>0</v>
      </c>
      <c r="C20" s="76">
        <v>7</v>
      </c>
      <c r="D20" s="26">
        <f t="shared" si="0"/>
        <v>0</v>
      </c>
      <c r="E20" s="84">
        <f t="shared" si="1"/>
        <v>2.2462765217908689E-3</v>
      </c>
      <c r="F20" s="20">
        <f t="shared" si="2"/>
        <v>-2.2488031853295015E-3</v>
      </c>
      <c r="G20" s="15"/>
      <c r="I20" s="14"/>
      <c r="J20" s="14"/>
    </row>
    <row r="21" spans="1:11" ht="15" x14ac:dyDescent="0.2">
      <c r="A21" s="51">
        <v>8</v>
      </c>
      <c r="B21" s="76">
        <v>0</v>
      </c>
      <c r="C21" s="76">
        <v>3</v>
      </c>
      <c r="D21" s="26">
        <f t="shared" si="0"/>
        <v>0</v>
      </c>
      <c r="E21" s="84">
        <f t="shared" si="1"/>
        <v>5.6095188750195091E-3</v>
      </c>
      <c r="F21" s="20">
        <f t="shared" si="2"/>
        <v>-5.6253113123647747E-3</v>
      </c>
      <c r="G21" s="15"/>
      <c r="I21" s="14"/>
      <c r="J21" s="14"/>
    </row>
    <row r="22" spans="1:11" ht="15" x14ac:dyDescent="0.2">
      <c r="A22" s="51">
        <v>9</v>
      </c>
      <c r="B22" s="76">
        <v>0</v>
      </c>
      <c r="C22" s="76">
        <v>4</v>
      </c>
      <c r="D22" s="26">
        <f t="shared" si="0"/>
        <v>0</v>
      </c>
      <c r="E22" s="84">
        <f t="shared" si="1"/>
        <v>1.3938038370635997E-2</v>
      </c>
      <c r="F22" s="20">
        <f t="shared" si="2"/>
        <v>-1.4036084944848997E-2</v>
      </c>
      <c r="G22" s="15"/>
      <c r="I22" s="14"/>
      <c r="J22" s="14"/>
    </row>
    <row r="23" spans="1:11" ht="15" x14ac:dyDescent="0.2">
      <c r="A23" s="51">
        <v>10</v>
      </c>
      <c r="B23" s="76">
        <v>0</v>
      </c>
      <c r="C23" s="76">
        <v>19</v>
      </c>
      <c r="D23" s="26">
        <f t="shared" si="0"/>
        <v>0</v>
      </c>
      <c r="E23" s="84">
        <f t="shared" si="1"/>
        <v>3.4206643261066261E-2</v>
      </c>
      <c r="F23" s="20">
        <f t="shared" si="2"/>
        <v>-3.480538407232301E-2</v>
      </c>
      <c r="G23" s="15"/>
      <c r="I23" s="14"/>
      <c r="J23" s="14"/>
    </row>
    <row r="24" spans="1:11" ht="15" x14ac:dyDescent="0.2">
      <c r="A24" s="51">
        <v>11</v>
      </c>
      <c r="B24" s="76">
        <v>3</v>
      </c>
      <c r="C24" s="76">
        <v>40</v>
      </c>
      <c r="D24" s="26">
        <f t="shared" si="0"/>
        <v>7.4999999999999997E-2</v>
      </c>
      <c r="E24" s="84">
        <f t="shared" si="1"/>
        <v>8.1513202727841835E-2</v>
      </c>
      <c r="F24" s="20">
        <f t="shared" si="2"/>
        <v>-0.26667493814792104</v>
      </c>
      <c r="G24" s="15"/>
      <c r="I24" s="14"/>
      <c r="J24" s="14"/>
    </row>
    <row r="25" spans="1:11" ht="15" x14ac:dyDescent="0.2">
      <c r="A25" s="51">
        <v>12</v>
      </c>
      <c r="B25" s="76">
        <v>9</v>
      </c>
      <c r="C25" s="76">
        <v>33</v>
      </c>
      <c r="D25" s="26">
        <f t="shared" si="0"/>
        <v>0.27272727272727271</v>
      </c>
      <c r="E25" s="84">
        <f t="shared" si="1"/>
        <v>0.18191971285112815</v>
      </c>
      <c r="F25" s="20">
        <f t="shared" si="2"/>
        <v>-0.61081162322044191</v>
      </c>
      <c r="G25" s="15"/>
      <c r="I25" s="14"/>
      <c r="J25" s="14"/>
    </row>
    <row r="26" spans="1:11" ht="15" x14ac:dyDescent="0.2">
      <c r="A26" s="51">
        <v>13</v>
      </c>
      <c r="B26" s="76">
        <v>7</v>
      </c>
      <c r="C26" s="76">
        <v>25</v>
      </c>
      <c r="D26" s="26">
        <f t="shared" si="0"/>
        <v>0.28000000000000003</v>
      </c>
      <c r="E26" s="84">
        <f t="shared" si="1"/>
        <v>0.35782253603866998</v>
      </c>
      <c r="F26" s="20">
        <f t="shared" si="2"/>
        <v>-0.60664229967458372</v>
      </c>
      <c r="G26" s="15"/>
      <c r="I26" s="14"/>
      <c r="J26" s="14"/>
    </row>
    <row r="27" spans="1:11" ht="15" x14ac:dyDescent="0.2">
      <c r="A27" s="51">
        <v>14</v>
      </c>
      <c r="B27" s="76">
        <v>14</v>
      </c>
      <c r="C27" s="76">
        <v>25</v>
      </c>
      <c r="D27" s="26">
        <f t="shared" si="0"/>
        <v>0.56000000000000005</v>
      </c>
      <c r="E27" s="84">
        <f t="shared" si="1"/>
        <v>0.58266908767911896</v>
      </c>
      <c r="F27" s="20">
        <f t="shared" si="2"/>
        <v>-0.68698143912534748</v>
      </c>
      <c r="G27" s="15"/>
      <c r="I27" s="14"/>
      <c r="J27" s="14"/>
    </row>
    <row r="28" spans="1:11" ht="15" x14ac:dyDescent="0.2">
      <c r="A28" s="51">
        <v>15</v>
      </c>
      <c r="B28" s="76">
        <v>15</v>
      </c>
      <c r="C28" s="76">
        <v>16</v>
      </c>
      <c r="D28" s="26">
        <f t="shared" si="0"/>
        <v>0.9375</v>
      </c>
      <c r="E28" s="84">
        <f t="shared" si="1"/>
        <v>0.7776990373538325</v>
      </c>
      <c r="F28" s="20">
        <f t="shared" si="2"/>
        <v>-0.32968488712718691</v>
      </c>
      <c r="G28" s="15"/>
      <c r="I28" s="14"/>
      <c r="J28" s="14"/>
      <c r="K28" s="12"/>
    </row>
    <row r="29" spans="1:11" ht="15" x14ac:dyDescent="0.2">
      <c r="A29" s="51">
        <v>16</v>
      </c>
      <c r="B29" s="76">
        <v>11</v>
      </c>
      <c r="C29" s="76">
        <v>11</v>
      </c>
      <c r="D29" s="26">
        <f t="shared" si="0"/>
        <v>1</v>
      </c>
      <c r="E29" s="84">
        <f t="shared" si="1"/>
        <v>0.89760341273827737</v>
      </c>
      <c r="F29" s="20">
        <f t="shared" si="2"/>
        <v>-0.10802694215065967</v>
      </c>
      <c r="G29" s="15"/>
      <c r="I29" s="14"/>
      <c r="J29" s="14"/>
      <c r="K29" s="12"/>
    </row>
    <row r="30" spans="1:11" ht="15" x14ac:dyDescent="0.2">
      <c r="A30" s="51">
        <v>17</v>
      </c>
      <c r="B30" s="76">
        <v>6</v>
      </c>
      <c r="C30" s="76">
        <v>8</v>
      </c>
      <c r="D30" s="26">
        <f t="shared" si="0"/>
        <v>0.75</v>
      </c>
      <c r="E30" s="84">
        <f t="shared" si="1"/>
        <v>0.95645514964262623</v>
      </c>
      <c r="F30" s="20">
        <f t="shared" si="2"/>
        <v>-0.81688199329482813</v>
      </c>
      <c r="G30" s="15"/>
      <c r="I30" s="14"/>
      <c r="J30" s="14"/>
    </row>
    <row r="31" spans="1:11" ht="15" x14ac:dyDescent="0.2">
      <c r="A31" s="51">
        <v>18</v>
      </c>
      <c r="B31" s="76">
        <v>2</v>
      </c>
      <c r="C31" s="76">
        <v>2</v>
      </c>
      <c r="D31" s="26">
        <f t="shared" si="0"/>
        <v>1</v>
      </c>
      <c r="E31" s="84">
        <f t="shared" si="1"/>
        <v>0.98215472244283109</v>
      </c>
      <c r="F31" s="20">
        <f t="shared" si="2"/>
        <v>-1.8006424542952662E-2</v>
      </c>
      <c r="G31" s="15"/>
    </row>
    <row r="32" spans="1:11" x14ac:dyDescent="0.2">
      <c r="A32" s="14"/>
      <c r="B32" s="9"/>
      <c r="C32" s="9"/>
      <c r="D32" s="9"/>
      <c r="E32" s="9"/>
      <c r="F32" s="15"/>
      <c r="G32" s="16"/>
    </row>
    <row r="33" spans="1:8" x14ac:dyDescent="0.2">
      <c r="A33" s="14"/>
      <c r="B33" s="9"/>
      <c r="C33" s="9"/>
      <c r="D33" s="21"/>
      <c r="E33" s="22" t="s">
        <v>28</v>
      </c>
      <c r="F33" s="20">
        <f>SUM(F17:F32)</f>
        <v>-3.5018258198073848</v>
      </c>
      <c r="G33" s="16"/>
    </row>
    <row r="34" spans="1:8" x14ac:dyDescent="0.2">
      <c r="B34" s="14"/>
      <c r="C34" s="14"/>
      <c r="D34" s="14"/>
      <c r="E34" s="14"/>
      <c r="F34" s="14"/>
      <c r="G34" s="14"/>
      <c r="H34" s="14"/>
    </row>
    <row r="35" spans="1:8" x14ac:dyDescent="0.2">
      <c r="A35" s="6" t="s">
        <v>39</v>
      </c>
    </row>
  </sheetData>
  <phoneticPr fontId="1" type="noConversion"/>
  <pageMargins left="0.75" right="0.75" top="1" bottom="1" header="0.5" footer="0.5"/>
  <pageSetup paperSize="9" orientation="portrait" r:id="rId1"/>
  <headerFooter alignWithMargins="0">
    <oddHeader>&amp;L&amp;F&amp;C
&amp;A&amp;R//JdS</oddHeader>
  </headerFooter>
  <drawing r:id="rId2"/>
  <legacyDrawing r:id="rId3"/>
  <oleObjects>
    <mc:AlternateContent xmlns:mc="http://schemas.openxmlformats.org/markup-compatibility/2006">
      <mc:Choice Requires="x14">
        <oleObject progId="Equation.3" shapeId="2172" r:id="rId4">
          <objectPr defaultSize="0" autoPict="0" r:id="rId5">
            <anchor moveWithCells="1">
              <from>
                <xdr:col>8</xdr:col>
                <xdr:colOff>47625</xdr:colOff>
                <xdr:row>2</xdr:row>
                <xdr:rowOff>47625</xdr:rowOff>
              </from>
              <to>
                <xdr:col>12</xdr:col>
                <xdr:colOff>9525</xdr:colOff>
                <xdr:row>7</xdr:row>
                <xdr:rowOff>28575</xdr:rowOff>
              </to>
            </anchor>
          </objectPr>
        </oleObject>
      </mc:Choice>
      <mc:Fallback>
        <oleObject progId="Equation.3" shapeId="2172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/>
  </sheetViews>
  <sheetFormatPr defaultRowHeight="12.75" x14ac:dyDescent="0.2"/>
  <cols>
    <col min="4" max="4" width="21.7109375" customWidth="1"/>
    <col min="5" max="5" width="17.140625" customWidth="1"/>
    <col min="6" max="6" width="11.85546875" customWidth="1"/>
    <col min="7" max="7" width="19.28515625" customWidth="1"/>
  </cols>
  <sheetData>
    <row r="1" spans="1:8" ht="18" x14ac:dyDescent="0.2">
      <c r="A1" s="25" t="s">
        <v>43</v>
      </c>
      <c r="G1" s="31" t="s">
        <v>48</v>
      </c>
    </row>
    <row r="3" spans="1:8" ht="15.75" x14ac:dyDescent="0.3">
      <c r="A3" s="83" t="s">
        <v>76</v>
      </c>
    </row>
    <row r="4" spans="1:8" x14ac:dyDescent="0.2">
      <c r="A4" s="83" t="s">
        <v>75</v>
      </c>
    </row>
    <row r="5" spans="1:8" x14ac:dyDescent="0.2">
      <c r="A5" s="44"/>
    </row>
    <row r="7" spans="1:8" ht="13.5" thickBot="1" x14ac:dyDescent="0.25"/>
    <row r="8" spans="1:8" ht="38.25" x14ac:dyDescent="0.2">
      <c r="B8" s="35" t="s">
        <v>24</v>
      </c>
      <c r="C8" s="36" t="s">
        <v>63</v>
      </c>
      <c r="D8" s="36" t="s">
        <v>44</v>
      </c>
      <c r="E8" s="36" t="s">
        <v>40</v>
      </c>
      <c r="F8" s="36" t="s">
        <v>41</v>
      </c>
      <c r="G8" s="37" t="s">
        <v>42</v>
      </c>
      <c r="H8" s="23"/>
    </row>
    <row r="9" spans="1:8" x14ac:dyDescent="0.2">
      <c r="B9" s="38">
        <v>3</v>
      </c>
      <c r="C9" s="51">
        <v>0</v>
      </c>
      <c r="D9" s="33">
        <v>6462035</v>
      </c>
      <c r="E9" s="34"/>
      <c r="F9" s="34"/>
      <c r="G9" s="39"/>
    </row>
    <row r="10" spans="1:8" x14ac:dyDescent="0.2">
      <c r="B10" s="38">
        <v>4</v>
      </c>
      <c r="C10" s="51">
        <v>0</v>
      </c>
      <c r="D10" s="32">
        <v>8077544</v>
      </c>
      <c r="E10" s="34"/>
      <c r="F10" s="34"/>
      <c r="G10" s="39"/>
    </row>
    <row r="11" spans="1:8" x14ac:dyDescent="0.2">
      <c r="B11" s="38">
        <v>5</v>
      </c>
      <c r="C11" s="51">
        <v>0</v>
      </c>
      <c r="D11" s="32">
        <v>156704361</v>
      </c>
      <c r="E11" s="34"/>
      <c r="F11" s="34"/>
      <c r="G11" s="39"/>
    </row>
    <row r="12" spans="1:8" x14ac:dyDescent="0.2">
      <c r="B12" s="38">
        <v>6</v>
      </c>
      <c r="C12" s="51">
        <v>0</v>
      </c>
      <c r="D12" s="32">
        <v>318255250</v>
      </c>
      <c r="E12" s="34"/>
      <c r="F12" s="34"/>
      <c r="G12" s="39"/>
    </row>
    <row r="13" spans="1:8" x14ac:dyDescent="0.2">
      <c r="B13" s="38">
        <v>7</v>
      </c>
      <c r="C13" s="51">
        <v>0</v>
      </c>
      <c r="D13" s="32">
        <v>161550888</v>
      </c>
      <c r="E13" s="34"/>
      <c r="F13" s="34"/>
      <c r="G13" s="39"/>
    </row>
    <row r="14" spans="1:8" x14ac:dyDescent="0.2">
      <c r="B14" s="38">
        <v>8</v>
      </c>
      <c r="C14" s="51">
        <v>0</v>
      </c>
      <c r="D14" s="32">
        <v>80775444</v>
      </c>
      <c r="E14" s="34"/>
      <c r="F14" s="34"/>
      <c r="G14" s="39"/>
    </row>
    <row r="15" spans="1:8" x14ac:dyDescent="0.2">
      <c r="B15" s="38">
        <v>9</v>
      </c>
      <c r="C15" s="51">
        <v>1</v>
      </c>
      <c r="D15" s="32">
        <v>6462035</v>
      </c>
      <c r="E15" s="34"/>
      <c r="F15" s="34"/>
      <c r="G15" s="39"/>
    </row>
    <row r="16" spans="1:8" x14ac:dyDescent="0.2">
      <c r="B16" s="38">
        <v>10</v>
      </c>
      <c r="C16" s="51">
        <v>1</v>
      </c>
      <c r="D16" s="32">
        <v>30694668</v>
      </c>
      <c r="E16" s="34"/>
      <c r="F16" s="34"/>
      <c r="G16" s="39"/>
    </row>
    <row r="17" spans="2:10" x14ac:dyDescent="0.2">
      <c r="B17" s="38">
        <v>11</v>
      </c>
      <c r="C17" s="51">
        <v>1</v>
      </c>
      <c r="D17" s="32">
        <v>64620355</v>
      </c>
      <c r="E17" s="34"/>
      <c r="F17" s="34"/>
      <c r="G17" s="39"/>
    </row>
    <row r="18" spans="2:10" x14ac:dyDescent="0.2">
      <c r="B18" s="38">
        <v>12</v>
      </c>
      <c r="C18" s="51">
        <v>1</v>
      </c>
      <c r="D18" s="32">
        <v>32310177</v>
      </c>
      <c r="E18" s="34"/>
      <c r="F18" s="34"/>
      <c r="G18" s="39"/>
      <c r="J18" t="s">
        <v>80</v>
      </c>
    </row>
    <row r="19" spans="2:10" x14ac:dyDescent="0.2">
      <c r="B19" s="38">
        <v>13</v>
      </c>
      <c r="C19" s="51">
        <v>1</v>
      </c>
      <c r="D19" s="32">
        <v>40387722</v>
      </c>
      <c r="E19" s="34"/>
      <c r="F19" s="34"/>
      <c r="G19" s="39"/>
    </row>
    <row r="20" spans="2:10" x14ac:dyDescent="0.2">
      <c r="B20" s="38">
        <v>14</v>
      </c>
      <c r="C20" s="51">
        <v>1</v>
      </c>
      <c r="D20" s="32">
        <v>40387722</v>
      </c>
      <c r="E20" s="34"/>
      <c r="F20" s="34"/>
      <c r="G20" s="39"/>
    </row>
    <row r="21" spans="2:10" x14ac:dyDescent="0.2">
      <c r="B21" s="38">
        <v>15</v>
      </c>
      <c r="C21" s="51">
        <v>2</v>
      </c>
      <c r="D21" s="32">
        <v>25848142</v>
      </c>
      <c r="E21" s="34"/>
      <c r="F21" s="34"/>
      <c r="G21" s="39"/>
    </row>
    <row r="22" spans="2:10" x14ac:dyDescent="0.2">
      <c r="B22" s="38">
        <v>16</v>
      </c>
      <c r="C22" s="51">
        <v>2</v>
      </c>
      <c r="D22" s="32">
        <v>17770597</v>
      </c>
      <c r="E22" s="34"/>
      <c r="F22" s="34"/>
      <c r="G22" s="39"/>
    </row>
    <row r="23" spans="2:10" x14ac:dyDescent="0.2">
      <c r="B23" s="38">
        <v>17</v>
      </c>
      <c r="C23" s="51">
        <v>2</v>
      </c>
      <c r="D23" s="32">
        <v>12924071</v>
      </c>
      <c r="E23" s="34"/>
      <c r="F23" s="34"/>
      <c r="G23" s="39"/>
    </row>
    <row r="24" spans="2:10" x14ac:dyDescent="0.2">
      <c r="B24" s="38">
        <v>18</v>
      </c>
      <c r="C24" s="51">
        <v>2</v>
      </c>
      <c r="D24" s="32">
        <v>3231017</v>
      </c>
      <c r="E24" s="34"/>
      <c r="F24" s="34"/>
      <c r="G24" s="39"/>
    </row>
    <row r="25" spans="2:10" x14ac:dyDescent="0.2">
      <c r="B25" s="38">
        <v>19</v>
      </c>
      <c r="C25" s="51">
        <v>2</v>
      </c>
      <c r="D25" s="33">
        <v>1615508</v>
      </c>
      <c r="E25" s="34"/>
      <c r="F25" s="34"/>
      <c r="G25" s="39"/>
    </row>
    <row r="26" spans="2:10" ht="13.5" thickBot="1" x14ac:dyDescent="0.25">
      <c r="B26" s="40">
        <v>20</v>
      </c>
      <c r="C26" s="52">
        <v>2</v>
      </c>
      <c r="D26" s="41">
        <v>807754</v>
      </c>
      <c r="E26" s="42"/>
      <c r="F26" s="42"/>
      <c r="G26" s="43"/>
    </row>
    <row r="30" spans="2:10" x14ac:dyDescent="0.2">
      <c r="D30" s="53"/>
    </row>
    <row r="31" spans="2:10" x14ac:dyDescent="0.2">
      <c r="D31" s="53"/>
    </row>
    <row r="32" spans="2:10" x14ac:dyDescent="0.2">
      <c r="D32" s="53"/>
    </row>
  </sheetData>
  <phoneticPr fontId="1" type="noConversion"/>
  <pageMargins left="0.75" right="0.75" top="1" bottom="1" header="0.5" footer="0.5"/>
  <pageSetup paperSize="9" orientation="portrait" r:id="rId1"/>
  <headerFooter alignWithMargins="0">
    <oddHeader>&amp;L&amp;F&amp;C
&amp;R//JdS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A4" sqref="A4"/>
    </sheetView>
  </sheetViews>
  <sheetFormatPr defaultRowHeight="12.75" x14ac:dyDescent="0.2"/>
  <cols>
    <col min="1" max="16384" width="9.140625" style="56"/>
  </cols>
  <sheetData>
    <row r="1" spans="1:6" x14ac:dyDescent="0.2">
      <c r="A1" s="59" t="s">
        <v>81</v>
      </c>
    </row>
    <row r="2" spans="1:6" x14ac:dyDescent="0.2">
      <c r="A2" s="86" t="s">
        <v>82</v>
      </c>
    </row>
    <row r="3" spans="1:6" x14ac:dyDescent="0.2">
      <c r="A3" s="86"/>
    </row>
    <row r="4" spans="1:6" x14ac:dyDescent="0.2">
      <c r="A4" s="87" t="s">
        <v>85</v>
      </c>
    </row>
    <row r="5" spans="1:6" x14ac:dyDescent="0.2">
      <c r="A5" s="89" t="s">
        <v>84</v>
      </c>
      <c r="B5" s="90"/>
      <c r="C5" s="90"/>
      <c r="D5" s="90"/>
      <c r="E5" s="90"/>
      <c r="F5" s="90"/>
    </row>
    <row r="6" spans="1:6" x14ac:dyDescent="0.2">
      <c r="A6" s="86"/>
    </row>
    <row r="8" spans="1:6" x14ac:dyDescent="0.2">
      <c r="A8" s="88" t="s">
        <v>83</v>
      </c>
    </row>
  </sheetData>
  <hyperlinks>
    <hyperlink ref="A8" r:id="rId1" display="http://creativecommons.org/licenses/by/4.0/"/>
    <hyperlink ref="A5" r:id="rId2" display="http://dx.doi.org/10.7557/8.3514"/>
  </hyperlinks>
  <pageMargins left="0.75" right="0.75" top="1" bottom="1" header="0.5" footer="0.5"/>
  <headerFooter alignWithMargins="0">
    <oddHeader>&amp;A</oddHeader>
    <oddFooter>Page 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Info</vt:lpstr>
      <vt:lpstr>Intro</vt:lpstr>
      <vt:lpstr>Data; L-W relation</vt:lpstr>
      <vt:lpstr>Fit maturation curve, L50</vt:lpstr>
      <vt:lpstr>Spawning Biomass</vt:lpstr>
      <vt:lpstr>License &amp; Reference</vt:lpstr>
      <vt:lpstr>'Fit maturation curve, L50'!a</vt:lpstr>
      <vt:lpstr>'Fit maturation curve, L50'!b</vt:lpstr>
      <vt:lpstr>'Fit maturation curve, L50'!p</vt:lpstr>
    </vt:vector>
  </TitlesOfParts>
  <Company>Universitetet i Tromsø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Dos Santos</dc:creator>
  <cp:lastModifiedBy>Ekanger Aysa Arylova</cp:lastModifiedBy>
  <cp:lastPrinted>2009-03-06T17:21:26Z</cp:lastPrinted>
  <dcterms:created xsi:type="dcterms:W3CDTF">2009-03-06T10:06:22Z</dcterms:created>
  <dcterms:modified xsi:type="dcterms:W3CDTF">2015-09-22T08:42:16Z</dcterms:modified>
</cp:coreProperties>
</file>