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homer.uit.no\aaa024\My Documents\Septentrio\Santos sin bok\FISH IT\"/>
    </mc:Choice>
  </mc:AlternateContent>
  <bookViews>
    <workbookView xWindow="0" yWindow="0" windowWidth="28800" windowHeight="14235" tabRatio="743"/>
  </bookViews>
  <sheets>
    <sheet name="Introduction" sheetId="4" r:id="rId1"/>
    <sheet name="Exercise 1 (tc and F)" sheetId="13" r:id="rId2"/>
    <sheet name="Exercise 2 (tc)" sheetId="2" r:id="rId3"/>
    <sheet name="Sens. analysis" sheetId="3" r:id="rId4"/>
    <sheet name="License &amp; Reference" sheetId="14" r:id="rId5"/>
    <sheet name="Ark9" sheetId="5" r:id="rId6"/>
    <sheet name="Ark10" sheetId="6" r:id="rId7"/>
    <sheet name="Ark11" sheetId="7" r:id="rId8"/>
    <sheet name="Ark12" sheetId="8" r:id="rId9"/>
    <sheet name="Ark13" sheetId="9" r:id="rId10"/>
    <sheet name="Ark14" sheetId="10" r:id="rId11"/>
    <sheet name="Ark15" sheetId="11" r:id="rId12"/>
    <sheet name="Ark16" sheetId="12" r:id="rId13"/>
  </sheets>
  <externalReferences>
    <externalReference r:id="rId14"/>
  </externalReferences>
  <definedNames>
    <definedName name="a_">#REF!</definedName>
    <definedName name="b_">#REF!</definedName>
    <definedName name="K_">#REF!</definedName>
    <definedName name="Lund">#REF!</definedName>
    <definedName name="M">#REF!</definedName>
    <definedName name="Max_age">#REF!</definedName>
    <definedName name="tc">#REF!</definedName>
    <definedName name="tg">'[1]Yield pr. recruit'!$B$16</definedName>
    <definedName name="tL">#REF!</definedName>
    <definedName name="tm">#REF!</definedName>
    <definedName name="to">#REF!</definedName>
    <definedName name="tr">#REF!</definedName>
    <definedName name="Wund">#REF!</definedName>
  </definedNames>
  <calcPr calcId="152511"/>
</workbook>
</file>

<file path=xl/calcChain.xml><?xml version="1.0" encoding="utf-8"?>
<calcChain xmlns="http://schemas.openxmlformats.org/spreadsheetml/2006/main">
  <c r="C22" i="2" l="1"/>
  <c r="D22" i="2"/>
  <c r="E22" i="2"/>
  <c r="C23" i="2"/>
  <c r="D23" i="2"/>
  <c r="E23" i="2"/>
  <c r="F23" i="2"/>
  <c r="C24" i="2"/>
  <c r="D24" i="2"/>
  <c r="E24" i="2"/>
  <c r="F24" i="2"/>
  <c r="C25" i="2"/>
  <c r="D25" i="2"/>
  <c r="E25" i="2"/>
  <c r="F25" i="2"/>
  <c r="C26" i="2"/>
  <c r="D26" i="2"/>
  <c r="E26" i="2"/>
  <c r="F26" i="2"/>
  <c r="C27" i="2"/>
  <c r="D27" i="2"/>
  <c r="E27" i="2"/>
  <c r="F27" i="2"/>
  <c r="C28" i="2"/>
  <c r="D28" i="2"/>
  <c r="E28" i="2"/>
  <c r="F28" i="2"/>
  <c r="C29" i="2"/>
  <c r="D29" i="2"/>
  <c r="E29" i="2"/>
  <c r="F29" i="2"/>
  <c r="C30" i="2"/>
  <c r="D30" i="2"/>
  <c r="E30" i="2"/>
  <c r="F30" i="2"/>
  <c r="C31" i="2"/>
  <c r="D31" i="2"/>
  <c r="E31" i="2"/>
  <c r="F31" i="2"/>
  <c r="C32" i="2"/>
  <c r="D32" i="2"/>
  <c r="E32" i="2"/>
  <c r="F32" i="2"/>
  <c r="C33" i="2"/>
  <c r="D33" i="2"/>
  <c r="E33" i="2"/>
  <c r="F33" i="2"/>
  <c r="C8" i="3"/>
  <c r="C9" i="3"/>
  <c r="C10" i="3"/>
  <c r="C11" i="3"/>
  <c r="C12" i="3"/>
  <c r="C13" i="3"/>
  <c r="C14" i="3"/>
  <c r="F22" i="2" l="1"/>
</calcChain>
</file>

<file path=xl/sharedStrings.xml><?xml version="1.0" encoding="utf-8"?>
<sst xmlns="http://schemas.openxmlformats.org/spreadsheetml/2006/main" count="93" uniqueCount="80">
  <si>
    <t>This is a demo. You are allowed, and encouraged, to try new values,</t>
  </si>
  <si>
    <r>
      <t>L</t>
    </r>
    <r>
      <rPr>
        <vertAlign val="subscript"/>
        <sz val="10"/>
        <rFont val="Arial"/>
        <family val="2"/>
      </rPr>
      <t>oo</t>
    </r>
    <r>
      <rPr>
        <sz val="10"/>
        <rFont val="Arial"/>
        <family val="2"/>
      </rPr>
      <t>=</t>
    </r>
  </si>
  <si>
    <t>M=</t>
  </si>
  <si>
    <t>tc=</t>
  </si>
  <si>
    <t>A high valued aquatic species has the following biological parameters in normal farming conditions.</t>
  </si>
  <si>
    <t>k=</t>
  </si>
  <si>
    <r>
      <t>t</t>
    </r>
    <r>
      <rPr>
        <vertAlign val="subscript"/>
        <sz val="10"/>
        <rFont val="Arial"/>
        <family val="2"/>
      </rPr>
      <t>m</t>
    </r>
    <r>
      <rPr>
        <sz val="10"/>
        <rFont val="Arial"/>
        <family val="2"/>
      </rPr>
      <t>=</t>
    </r>
  </si>
  <si>
    <t>a=</t>
  </si>
  <si>
    <r>
      <t>t</t>
    </r>
    <r>
      <rPr>
        <vertAlign val="subscript"/>
        <sz val="10"/>
        <rFont val="Arial"/>
        <family val="2"/>
      </rPr>
      <t>0</t>
    </r>
    <r>
      <rPr>
        <sz val="10"/>
        <rFont val="Arial"/>
        <family val="2"/>
      </rPr>
      <t>=</t>
    </r>
  </si>
  <si>
    <t>b=</t>
  </si>
  <si>
    <t>You run a fish farm and are given x juveniles to grow and sell.</t>
  </si>
  <si>
    <t xml:space="preserve">For given costs of production of x kg of the fish, and kg prices fetched in the market </t>
  </si>
  <si>
    <t>calculate the age(s) of capture that maximise biological and economic yield of the operation.</t>
  </si>
  <si>
    <r>
      <t>Tip</t>
    </r>
    <r>
      <rPr>
        <sz val="10"/>
        <rFont val="Arial"/>
        <family val="2"/>
      </rPr>
      <t>: use the parameters given in the Y/R model, and change the age of capture (tc).</t>
    </r>
  </si>
  <si>
    <t>Read the Y/R for a high value of Fishing mortality (i.e. F=1.0). This roughly corresponds to a total slaughtering of the stock.</t>
  </si>
  <si>
    <t>Multiply Y/R by the number of juveniles (recruits) to calculate total yield.</t>
  </si>
  <si>
    <t>No. recruits</t>
  </si>
  <si>
    <t>Age</t>
  </si>
  <si>
    <t>Yield /R</t>
  </si>
  <si>
    <t>Yield</t>
  </si>
  <si>
    <t>Unit Cost</t>
  </si>
  <si>
    <t>Unit price</t>
  </si>
  <si>
    <t>Net</t>
  </si>
  <si>
    <t>tc</t>
  </si>
  <si>
    <t>kg/recruit</t>
  </si>
  <si>
    <t>= kg</t>
  </si>
  <si>
    <t>$</t>
  </si>
  <si>
    <t>tg=</t>
  </si>
  <si>
    <t>Price function (Sheperd gamma=2)</t>
  </si>
  <si>
    <t>alpha</t>
  </si>
  <si>
    <t>K</t>
  </si>
  <si>
    <t>Sensivity analysis of model parameters in the Y/R model</t>
  </si>
  <si>
    <t>Perform sensitivity analysis. Change the value of each parameter by +10% and calculate change in max Y/R</t>
  </si>
  <si>
    <t>Parameter</t>
  </si>
  <si>
    <t>value</t>
  </si>
  <si>
    <t>value + 10%</t>
  </si>
  <si>
    <t>max Y/R</t>
  </si>
  <si>
    <t>% change</t>
  </si>
  <si>
    <t>no change</t>
  </si>
  <si>
    <r>
      <t>t</t>
    </r>
    <r>
      <rPr>
        <vertAlign val="subscript"/>
        <sz val="10"/>
        <rFont val="Arial"/>
        <family val="2"/>
      </rPr>
      <t>c</t>
    </r>
    <r>
      <rPr>
        <sz val="10"/>
        <rFont val="Arial"/>
        <family val="2"/>
      </rPr>
      <t>=</t>
    </r>
  </si>
  <si>
    <t>Use the Y/R and SB/R model to give management advice.</t>
  </si>
  <si>
    <t>(Copy the results from the 'Yield pr. recruit' worksheet and paste them in a clean sheet.)</t>
  </si>
  <si>
    <t>Find appropriate parameters and simulate different tc scenarios</t>
  </si>
  <si>
    <t>fast grower</t>
  </si>
  <si>
    <t>slow grower</t>
  </si>
  <si>
    <t>Lmax</t>
  </si>
  <si>
    <t>t0</t>
  </si>
  <si>
    <t>M</t>
  </si>
  <si>
    <t>tm</t>
  </si>
  <si>
    <t>Simulate two populations with very different life-histories, such as a small pelagic and a whale.</t>
  </si>
  <si>
    <t>t_max</t>
  </si>
  <si>
    <t>species?</t>
  </si>
  <si>
    <t>JdS</t>
  </si>
  <si>
    <t>NB! The model will not work for critical ages lower than 1 year, and it calculates at 1/2 year intervals only</t>
  </si>
  <si>
    <t>(I.e. you will not see differences if you set tc or tm to 1.6 or 1.7)</t>
  </si>
  <si>
    <t xml:space="preserve"> by Jorge Santos</t>
  </si>
  <si>
    <t>Goals</t>
  </si>
  <si>
    <t>Progression</t>
  </si>
  <si>
    <t>The sheets are in progressing order and contain the data sets required</t>
  </si>
  <si>
    <t>Software</t>
  </si>
  <si>
    <t>Yield per Recruit models</t>
  </si>
  <si>
    <t>Understanding the Y/R and SB/R formulations</t>
  </si>
  <si>
    <t>Apply the models to species with different life-histories</t>
  </si>
  <si>
    <t>Sensitivity analysis of the Y/R, an introduction</t>
  </si>
  <si>
    <t>Utilize the bio-economic model to determine an optimal age of first capture in aquaculture</t>
  </si>
  <si>
    <t>Perform after Population processes - Growth, Maturation and Mortality</t>
  </si>
  <si>
    <t>Contains two exercises</t>
  </si>
  <si>
    <t>Exercise 2: Calculate biological and economic yield in aquaculture operation</t>
  </si>
  <si>
    <t>Exercise 1: You are the manager!!!!</t>
  </si>
  <si>
    <t>but only those values found in the input cells.</t>
  </si>
  <si>
    <t>R-based exercises. Use R-scripts provided</t>
  </si>
  <si>
    <t>Perform isopleths of F-tc</t>
  </si>
  <si>
    <t>Error analysis with Monte Carlo simulations</t>
  </si>
  <si>
    <t>Perform the introductory course on R.</t>
  </si>
  <si>
    <t>Alternatively, use the Excel based models</t>
  </si>
  <si>
    <t>Santos, J. 2015. FIΣH IT 1.0 – Student Manual: A Training System for Aquatic Resource Managers. Septentrio Educational 2015(3).</t>
  </si>
  <si>
    <t>DOI: http://dx.doi.org/10.7557/se.2015.3</t>
  </si>
  <si>
    <r>
      <rPr>
        <sz val="10"/>
        <rFont val="Arial"/>
        <family val="2"/>
      </rPr>
      <t xml:space="preserve">This work is licensed under a </t>
    </r>
    <r>
      <rPr>
        <u/>
        <sz val="10"/>
        <color theme="10"/>
        <rFont val="Arial"/>
        <family val="2"/>
      </rPr>
      <t>Creative Commons Attribution 4.0 International License</t>
    </r>
    <r>
      <rPr>
        <sz val="10"/>
        <rFont val="Arial"/>
        <family val="2"/>
      </rPr>
      <t>.</t>
    </r>
  </si>
  <si>
    <t>DOI: http://dx.doi.org/10.7557/8.3602</t>
  </si>
  <si>
    <t xml:space="preserve">Chapter 7 - Size and reproduction: yield per recruit model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</si>
</sst>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6" x14ac:knownFonts="1"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vertAlign val="subscript"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1"/>
      <color rgb="FF3F3F76"/>
      <name val="Calibri"/>
      <family val="2"/>
      <scheme val="minor"/>
    </font>
    <font>
      <sz val="11"/>
      <color theme="0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10"/>
      <color theme="1" tint="0.34998626667073579"/>
      <name val="Arial"/>
      <family val="2"/>
    </font>
    <font>
      <sz val="10"/>
      <color theme="1" tint="0.34998626667073579"/>
      <name val="Arial"/>
      <family val="2"/>
    </font>
    <font>
      <sz val="18"/>
      <color theme="1" tint="0.34998626667073579"/>
      <name val="Arial"/>
      <family val="2"/>
    </font>
    <font>
      <sz val="20"/>
      <color theme="1" tint="0.34998626667073579"/>
      <name val="Arial"/>
      <family val="2"/>
    </font>
    <font>
      <u/>
      <sz val="10"/>
      <color theme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theme="7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6">
    <xf numFmtId="0" fontId="0" fillId="0" borderId="0"/>
    <xf numFmtId="0" fontId="8" fillId="5" borderId="6" applyNumberFormat="0" applyAlignment="0" applyProtection="0"/>
    <xf numFmtId="0" fontId="3" fillId="0" borderId="0"/>
    <xf numFmtId="0" fontId="3" fillId="0" borderId="0"/>
    <xf numFmtId="0" fontId="9" fillId="7" borderId="0" applyNumberFormat="0" applyBorder="0" applyAlignment="0" applyProtection="0"/>
    <xf numFmtId="0" fontId="15" fillId="0" borderId="0" applyNumberForma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center"/>
    </xf>
    <xf numFmtId="0" fontId="0" fillId="0" borderId="0" xfId="0" quotePrefix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right"/>
    </xf>
    <xf numFmtId="1" fontId="0" fillId="3" borderId="0" xfId="0" applyNumberFormat="1" applyFill="1" applyAlignment="1">
      <alignment horizontal="center"/>
    </xf>
    <xf numFmtId="1" fontId="0" fillId="3" borderId="0" xfId="0" applyNumberFormat="1" applyFill="1"/>
    <xf numFmtId="0" fontId="6" fillId="0" borderId="0" xfId="0" applyFont="1"/>
    <xf numFmtId="0" fontId="0" fillId="0" borderId="0" xfId="0" applyFill="1"/>
    <xf numFmtId="0" fontId="0" fillId="2" borderId="0" xfId="0" applyFill="1" applyProtection="1">
      <protection locked="0"/>
    </xf>
    <xf numFmtId="0" fontId="7" fillId="0" borderId="0" xfId="0" applyFont="1"/>
    <xf numFmtId="0" fontId="3" fillId="6" borderId="0" xfId="2" applyFill="1"/>
    <xf numFmtId="0" fontId="3" fillId="0" borderId="0" xfId="2"/>
    <xf numFmtId="0" fontId="3" fillId="4" borderId="0" xfId="2" applyFill="1"/>
    <xf numFmtId="0" fontId="3" fillId="0" borderId="0" xfId="2" applyFont="1"/>
    <xf numFmtId="0" fontId="6" fillId="2" borderId="0" xfId="2" applyFont="1" applyFill="1"/>
    <xf numFmtId="0" fontId="3" fillId="4" borderId="0" xfId="2" applyFont="1" applyFill="1"/>
    <xf numFmtId="0" fontId="3" fillId="2" borderId="0" xfId="2" applyFill="1"/>
    <xf numFmtId="0" fontId="7" fillId="4" borderId="0" xfId="2" applyFont="1" applyFill="1"/>
    <xf numFmtId="0" fontId="3" fillId="4" borderId="0" xfId="3" applyFont="1" applyFill="1"/>
    <xf numFmtId="0" fontId="10" fillId="8" borderId="0" xfId="4" applyFont="1" applyFill="1"/>
    <xf numFmtId="0" fontId="9" fillId="8" borderId="0" xfId="4" applyFill="1"/>
    <xf numFmtId="0" fontId="11" fillId="2" borderId="0" xfId="2" applyFont="1" applyFill="1"/>
    <xf numFmtId="0" fontId="12" fillId="6" borderId="0" xfId="0" applyFont="1" applyFill="1"/>
    <xf numFmtId="0" fontId="13" fillId="6" borderId="0" xfId="0" applyFont="1" applyFill="1"/>
    <xf numFmtId="0" fontId="8" fillId="5" borderId="6" xfId="1"/>
    <xf numFmtId="164" fontId="8" fillId="5" borderId="6" xfId="1" applyNumberFormat="1" applyAlignment="1" applyProtection="1">
      <alignment horizontal="center"/>
      <protection locked="0"/>
    </xf>
    <xf numFmtId="0" fontId="8" fillId="5" borderId="6" xfId="1" applyAlignment="1" applyProtection="1">
      <alignment horizontal="center"/>
      <protection locked="0"/>
    </xf>
    <xf numFmtId="0" fontId="14" fillId="6" borderId="0" xfId="0" applyFont="1" applyFill="1"/>
    <xf numFmtId="0" fontId="0" fillId="9" borderId="4" xfId="0" applyFill="1" applyBorder="1"/>
    <xf numFmtId="0" fontId="0" fillId="9" borderId="5" xfId="0" applyFill="1" applyBorder="1"/>
    <xf numFmtId="0" fontId="0" fillId="9" borderId="1" xfId="0" applyFill="1" applyBorder="1"/>
    <xf numFmtId="0" fontId="0" fillId="9" borderId="3" xfId="0" applyFill="1" applyBorder="1"/>
    <xf numFmtId="0" fontId="0" fillId="9" borderId="2" xfId="0" applyFill="1" applyBorder="1"/>
    <xf numFmtId="0" fontId="0" fillId="6" borderId="0" xfId="0" applyFill="1"/>
    <xf numFmtId="0" fontId="15" fillId="0" borderId="0" xfId="5"/>
    <xf numFmtId="0" fontId="3" fillId="0" borderId="0" xfId="5" applyFont="1"/>
    <xf numFmtId="0" fontId="15" fillId="0" borderId="0" xfId="5" applyFont="1"/>
    <xf numFmtId="0" fontId="15" fillId="0" borderId="0" xfId="5" applyFill="1"/>
    <xf numFmtId="0" fontId="3" fillId="0" borderId="0" xfId="2" applyFill="1"/>
  </cellXfs>
  <cellStyles count="6">
    <cellStyle name="Accent4" xfId="4" builtinId="41"/>
    <cellStyle name="Hyperlink" xfId="5" builtinId="8"/>
    <cellStyle name="Input" xfId="1" builtinId="20"/>
    <cellStyle name="Normal" xfId="0" builtinId="0"/>
    <cellStyle name="Normal 3" xfId="2"/>
    <cellStyle name="Normal 3 2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Yield and profit in aquaculture operation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1"/>
          <c:order val="1"/>
          <c:spPr>
            <a:ln w="3175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'Exercise 2 (tc)'!#REF!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'Exercise 2 (tc)'!#REF!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'Exercise 2 (tc)'!#REF!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ser>
          <c:idx val="2"/>
          <c:order val="2"/>
          <c:spPr>
            <a:ln w="3175">
              <a:solidFill>
                <a:srgbClr val="0080C0"/>
              </a:solidFill>
              <a:prstDash val="solid"/>
            </a:ln>
          </c:spPr>
          <c:marker>
            <c:symbol val="none"/>
          </c:marker>
          <c:xVal>
            <c:numRef>
              <c:f>'Exercise 2 (tc)'!#REF!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'Exercise 2 (tc)'!#REF!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'Exercise 2 (tc)'!#REF!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ser>
          <c:idx val="3"/>
          <c:order val="3"/>
          <c:spPr>
            <a:ln w="381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'Exercise 2 (tc)'!#REF!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'Exercise 2 (tc)'!#REF!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'Exercise 2 (tc)'!#REF!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1141920"/>
        <c:axId val="361141136"/>
      </c:scatterChart>
      <c:scatterChart>
        <c:scatterStyle val="line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'Exercise 2 (tc)'!#REF!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'Exercise 2 (tc)'!#REF!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'Exercise 2 (tc)'!#REF!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1142312"/>
        <c:axId val="361141528"/>
      </c:scatterChart>
      <c:valAx>
        <c:axId val="3611419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Age of capture (tc-years)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361141136"/>
        <c:crosses val="autoZero"/>
        <c:crossBetween val="midCat"/>
      </c:valAx>
      <c:valAx>
        <c:axId val="361141136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Value $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361141920"/>
        <c:crosses val="autoZero"/>
        <c:crossBetween val="midCat"/>
      </c:valAx>
      <c:valAx>
        <c:axId val="3611423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1141528"/>
        <c:crosses val="autoZero"/>
        <c:crossBetween val="midCat"/>
      </c:valAx>
      <c:valAx>
        <c:axId val="361141528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Yield (kg)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361142312"/>
        <c:crosses val="max"/>
        <c:crossBetween val="midCat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Yield and profit in aquaculture operation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Unit Cost</c:v>
          </c:tx>
          <c:spPr>
            <a:ln w="3175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Lit>
              <c:formatCode>General</c:formatCode>
              <c:ptCount val="1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</c:numLit>
          </c:xVal>
          <c:yVal>
            <c:numLit>
              <c:formatCode>General</c:formatCode>
              <c:ptCount val="12"/>
              <c:pt idx="0">
                <c:v>40</c:v>
              </c:pt>
              <c:pt idx="1">
                <c:v>60</c:v>
              </c:pt>
              <c:pt idx="2">
                <c:v>80</c:v>
              </c:pt>
              <c:pt idx="3">
                <c:v>100</c:v>
              </c:pt>
              <c:pt idx="4">
                <c:v>120</c:v>
              </c:pt>
              <c:pt idx="5">
                <c:v>140</c:v>
              </c:pt>
              <c:pt idx="6">
                <c:v>160</c:v>
              </c:pt>
              <c:pt idx="7">
                <c:v>180</c:v>
              </c:pt>
              <c:pt idx="8">
                <c:v>200</c:v>
              </c:pt>
              <c:pt idx="9">
                <c:v>220</c:v>
              </c:pt>
              <c:pt idx="10">
                <c:v>240</c:v>
              </c:pt>
              <c:pt idx="11">
                <c:v>260</c:v>
              </c:pt>
            </c:numLit>
          </c:yVal>
          <c:smooth val="0"/>
        </c:ser>
        <c:ser>
          <c:idx val="2"/>
          <c:order val="1"/>
          <c:tx>
            <c:v>Unit price</c:v>
          </c:tx>
          <c:spPr>
            <a:ln w="3175">
              <a:solidFill>
                <a:srgbClr val="0080C0"/>
              </a:solidFill>
              <a:prstDash val="solid"/>
            </a:ln>
          </c:spPr>
          <c:marker>
            <c:symbol val="none"/>
          </c:marker>
          <c:xVal>
            <c:numLit>
              <c:formatCode>General</c:formatCode>
              <c:ptCount val="1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</c:numLit>
          </c:xVal>
          <c:yVal>
            <c:numLit>
              <c:formatCode>General</c:formatCode>
              <c:ptCount val="12"/>
              <c:pt idx="0">
                <c:v>135</c:v>
              </c:pt>
              <c:pt idx="1">
                <c:v>207.69230769230771</c:v>
              </c:pt>
              <c:pt idx="2">
                <c:v>225</c:v>
              </c:pt>
              <c:pt idx="3">
                <c:v>216</c:v>
              </c:pt>
              <c:pt idx="4">
                <c:v>198.52941176470586</c:v>
              </c:pt>
              <c:pt idx="5">
                <c:v>180</c:v>
              </c:pt>
              <c:pt idx="6">
                <c:v>162.93103448275861</c:v>
              </c:pt>
              <c:pt idx="7">
                <c:v>147.94520547945206</c:v>
              </c:pt>
              <c:pt idx="8">
                <c:v>135</c:v>
              </c:pt>
              <c:pt idx="9">
                <c:v>123.8532110091743</c:v>
              </c:pt>
              <c:pt idx="10">
                <c:v>114.23076923076924</c:v>
              </c:pt>
              <c:pt idx="11">
                <c:v>105.88235294117646</c:v>
              </c:pt>
            </c:numLit>
          </c:yVal>
          <c:smooth val="0"/>
        </c:ser>
        <c:ser>
          <c:idx val="3"/>
          <c:order val="2"/>
          <c:tx>
            <c:v>Net</c:v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Lit>
              <c:formatCode>General</c:formatCode>
              <c:ptCount val="1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</c:numLit>
          </c:xVal>
          <c:y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2590224"/>
        <c:axId val="365491352"/>
      </c:scatterChart>
      <c:scatterChart>
        <c:scatterStyle val="lineMarker"/>
        <c:varyColors val="0"/>
        <c:ser>
          <c:idx val="0"/>
          <c:order val="3"/>
          <c:tx>
            <c:v>Yield (kg)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Lit>
              <c:formatCode>General</c:formatCode>
              <c:ptCount val="1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</c:numLit>
          </c:xVal>
          <c:y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5491744"/>
        <c:axId val="365492136"/>
      </c:scatterChart>
      <c:valAx>
        <c:axId val="302590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Age of capture (tc-years)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365491352"/>
        <c:crosses val="autoZero"/>
        <c:crossBetween val="midCat"/>
      </c:valAx>
      <c:valAx>
        <c:axId val="365491352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Unit cost, price and net profit ($)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302590224"/>
        <c:crosses val="autoZero"/>
        <c:crossBetween val="midCat"/>
      </c:valAx>
      <c:valAx>
        <c:axId val="365491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5492136"/>
        <c:crosses val="autoZero"/>
        <c:crossBetween val="midCat"/>
      </c:valAx>
      <c:valAx>
        <c:axId val="365492136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Yield (kg)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365491744"/>
        <c:crosses val="max"/>
        <c:crossBetween val="midCat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Yield and profit in aquaculture operation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Unit Cost</c:v>
          </c:tx>
          <c:spPr>
            <a:ln w="3175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Lit>
              <c:formatCode>General</c:formatCode>
              <c:ptCount val="1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</c:numLit>
          </c:xVal>
          <c:yVal>
            <c:numLit>
              <c:formatCode>General</c:formatCode>
              <c:ptCount val="12"/>
              <c:pt idx="0">
                <c:v>40</c:v>
              </c:pt>
              <c:pt idx="1">
                <c:v>60</c:v>
              </c:pt>
              <c:pt idx="2">
                <c:v>80</c:v>
              </c:pt>
              <c:pt idx="3">
                <c:v>100</c:v>
              </c:pt>
              <c:pt idx="4">
                <c:v>120</c:v>
              </c:pt>
              <c:pt idx="5">
                <c:v>140</c:v>
              </c:pt>
              <c:pt idx="6">
                <c:v>160</c:v>
              </c:pt>
              <c:pt idx="7">
                <c:v>180</c:v>
              </c:pt>
              <c:pt idx="8">
                <c:v>200</c:v>
              </c:pt>
              <c:pt idx="9">
                <c:v>220</c:v>
              </c:pt>
              <c:pt idx="10">
                <c:v>240</c:v>
              </c:pt>
              <c:pt idx="11">
                <c:v>260</c:v>
              </c:pt>
            </c:numLit>
          </c:yVal>
          <c:smooth val="0"/>
        </c:ser>
        <c:ser>
          <c:idx val="2"/>
          <c:order val="1"/>
          <c:tx>
            <c:v>Unit price</c:v>
          </c:tx>
          <c:spPr>
            <a:ln w="3175">
              <a:solidFill>
                <a:srgbClr val="0080C0"/>
              </a:solidFill>
              <a:prstDash val="solid"/>
            </a:ln>
          </c:spPr>
          <c:marker>
            <c:symbol val="none"/>
          </c:marker>
          <c:xVal>
            <c:numLit>
              <c:formatCode>General</c:formatCode>
              <c:ptCount val="1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</c:numLit>
          </c:xVal>
          <c:yVal>
            <c:numLit>
              <c:formatCode>General</c:formatCode>
              <c:ptCount val="12"/>
              <c:pt idx="0">
                <c:v>135</c:v>
              </c:pt>
              <c:pt idx="1">
                <c:v>207.69230769230771</c:v>
              </c:pt>
              <c:pt idx="2">
                <c:v>225</c:v>
              </c:pt>
              <c:pt idx="3">
                <c:v>216</c:v>
              </c:pt>
              <c:pt idx="4">
                <c:v>198.52941176470586</c:v>
              </c:pt>
              <c:pt idx="5">
                <c:v>180</c:v>
              </c:pt>
              <c:pt idx="6">
                <c:v>162.93103448275861</c:v>
              </c:pt>
              <c:pt idx="7">
                <c:v>147.94520547945206</c:v>
              </c:pt>
              <c:pt idx="8">
                <c:v>135</c:v>
              </c:pt>
              <c:pt idx="9">
                <c:v>123.8532110091743</c:v>
              </c:pt>
              <c:pt idx="10">
                <c:v>114.23076923076924</c:v>
              </c:pt>
              <c:pt idx="11">
                <c:v>105.88235294117646</c:v>
              </c:pt>
            </c:numLit>
          </c:yVal>
          <c:smooth val="0"/>
        </c:ser>
        <c:ser>
          <c:idx val="3"/>
          <c:order val="2"/>
          <c:tx>
            <c:v>Net</c:v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Lit>
              <c:formatCode>General</c:formatCode>
              <c:ptCount val="1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</c:numLit>
          </c:xVal>
          <c:y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5492920"/>
        <c:axId val="303852192"/>
      </c:scatterChart>
      <c:scatterChart>
        <c:scatterStyle val="lineMarker"/>
        <c:varyColors val="0"/>
        <c:ser>
          <c:idx val="0"/>
          <c:order val="3"/>
          <c:tx>
            <c:v>Yield (kg)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Lit>
              <c:formatCode>General</c:formatCode>
              <c:ptCount val="1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</c:numLit>
          </c:xVal>
          <c:y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3852584"/>
        <c:axId val="303852976"/>
      </c:scatterChart>
      <c:valAx>
        <c:axId val="3654929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Age of capture (tc-years)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303852192"/>
        <c:crosses val="autoZero"/>
        <c:crossBetween val="midCat"/>
      </c:valAx>
      <c:valAx>
        <c:axId val="303852192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Unit cost, price and net profit ($)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365492920"/>
        <c:crosses val="autoZero"/>
        <c:crossBetween val="midCat"/>
      </c:valAx>
      <c:valAx>
        <c:axId val="3038525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03852976"/>
        <c:crosses val="autoZero"/>
        <c:crossBetween val="midCat"/>
      </c:valAx>
      <c:valAx>
        <c:axId val="303852976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Yield (kg)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303852584"/>
        <c:crosses val="max"/>
        <c:crossBetween val="midCat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b-NO" sz="1000" b="0"/>
              <a:t>Biological and economic yield in operation</a:t>
            </a:r>
          </a:p>
        </c:rich>
      </c:tx>
      <c:layout>
        <c:manualLayout>
          <c:xMode val="edge"/>
          <c:yMode val="edge"/>
          <c:x val="0.13392880577427821"/>
          <c:y val="3.31325301204819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071446087914698"/>
          <c:y val="0.20481927710843373"/>
          <c:w val="0.47098265618750018"/>
          <c:h val="0.58734939759036142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'Exercise 2 (tc)'!$F$20</c:f>
              <c:strCache>
                <c:ptCount val="1"/>
                <c:pt idx="0">
                  <c:v>Net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'Exercise 2 (tc)'!$A$22:$A$33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'Exercise 2 (tc)'!$F$22:$F$33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'Exercise 2 (tc)'!$E$20</c:f>
              <c:strCache>
                <c:ptCount val="1"/>
                <c:pt idx="0">
                  <c:v>Unit price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'Exercise 2 (tc)'!$A$22:$A$33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'Exercise 2 (tc)'!$E$22:$E$33</c:f>
              <c:numCache>
                <c:formatCode>0</c:formatCode>
                <c:ptCount val="12"/>
                <c:pt idx="0">
                  <c:v>135</c:v>
                </c:pt>
                <c:pt idx="1">
                  <c:v>207.69230769230771</c:v>
                </c:pt>
                <c:pt idx="2">
                  <c:v>225</c:v>
                </c:pt>
                <c:pt idx="3">
                  <c:v>216</c:v>
                </c:pt>
                <c:pt idx="4">
                  <c:v>198.52941176470586</c:v>
                </c:pt>
                <c:pt idx="5">
                  <c:v>180</c:v>
                </c:pt>
                <c:pt idx="6">
                  <c:v>162.93103448275861</c:v>
                </c:pt>
                <c:pt idx="7">
                  <c:v>147.94520547945206</c:v>
                </c:pt>
                <c:pt idx="8">
                  <c:v>135</c:v>
                </c:pt>
                <c:pt idx="9">
                  <c:v>123.8532110091743</c:v>
                </c:pt>
                <c:pt idx="10">
                  <c:v>114.23076923076924</c:v>
                </c:pt>
                <c:pt idx="11">
                  <c:v>105.88235294117646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'Exercise 2 (tc)'!$D$20</c:f>
              <c:strCache>
                <c:ptCount val="1"/>
                <c:pt idx="0">
                  <c:v>Unit Cost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'Exercise 2 (tc)'!$A$22:$A$33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'Exercise 2 (tc)'!$D$22:$D$33</c:f>
              <c:numCache>
                <c:formatCode>General</c:formatCode>
                <c:ptCount val="12"/>
                <c:pt idx="0">
                  <c:v>40</c:v>
                </c:pt>
                <c:pt idx="1">
                  <c:v>60</c:v>
                </c:pt>
                <c:pt idx="2">
                  <c:v>80</c:v>
                </c:pt>
                <c:pt idx="3">
                  <c:v>100</c:v>
                </c:pt>
                <c:pt idx="4">
                  <c:v>120</c:v>
                </c:pt>
                <c:pt idx="5">
                  <c:v>140</c:v>
                </c:pt>
                <c:pt idx="6">
                  <c:v>160</c:v>
                </c:pt>
                <c:pt idx="7">
                  <c:v>180</c:v>
                </c:pt>
                <c:pt idx="8">
                  <c:v>200</c:v>
                </c:pt>
                <c:pt idx="9">
                  <c:v>220</c:v>
                </c:pt>
                <c:pt idx="10">
                  <c:v>240</c:v>
                </c:pt>
                <c:pt idx="11">
                  <c:v>260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3853760"/>
        <c:axId val="360230928"/>
      </c:scatterChart>
      <c:scatterChart>
        <c:scatterStyle val="lineMarker"/>
        <c:varyColors val="0"/>
        <c:ser>
          <c:idx val="3"/>
          <c:order val="3"/>
          <c:tx>
            <c:strRef>
              <c:f>'Exercise 2 (tc)'!$C$20</c:f>
              <c:strCache>
                <c:ptCount val="1"/>
                <c:pt idx="0">
                  <c:v>Yield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'Exercise 2 (tc)'!$A$22:$A$33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'Exercise 2 (tc)'!$C$22:$C$33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0231320"/>
        <c:axId val="360231712"/>
      </c:scatterChart>
      <c:valAx>
        <c:axId val="303853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900" b="0"/>
                  <a:t>AGE OF CAPTURE (tc)</a:t>
                </a:r>
              </a:p>
            </c:rich>
          </c:tx>
          <c:layout>
            <c:manualLayout>
              <c:xMode val="edge"/>
              <c:yMode val="edge"/>
              <c:x val="0.26339309148856394"/>
              <c:y val="0.8855421686746988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360230928"/>
        <c:crosses val="autoZero"/>
        <c:crossBetween val="midCat"/>
      </c:valAx>
      <c:valAx>
        <c:axId val="360230928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900" b="0"/>
                  <a:t>UNIT COST, PRICE, NET PROFIT ($</a:t>
                </a:r>
              </a:p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 sz="900" b="0"/>
              </a:p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900" b="0"/>
                  <a:t>)</a:t>
                </a:r>
              </a:p>
            </c:rich>
          </c:tx>
          <c:layout>
            <c:manualLayout>
              <c:xMode val="edge"/>
              <c:yMode val="edge"/>
              <c:x val="1.711309523809524E-2"/>
              <c:y val="0.2351454181434867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303853760"/>
        <c:crosses val="autoZero"/>
        <c:crossBetween val="midCat"/>
      </c:valAx>
      <c:valAx>
        <c:axId val="3602313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0231712"/>
        <c:crosses val="autoZero"/>
        <c:crossBetween val="midCat"/>
      </c:valAx>
      <c:valAx>
        <c:axId val="360231712"/>
        <c:scaling>
          <c:orientation val="minMax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900" b="0"/>
                  <a:t>TOTAL YIELD (kg)</a:t>
                </a:r>
              </a:p>
            </c:rich>
          </c:tx>
          <c:layout>
            <c:manualLayout>
              <c:xMode val="edge"/>
              <c:yMode val="edge"/>
              <c:x val="0.6986614173228346"/>
              <c:y val="0.34939759036144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360231320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339379452568423"/>
          <c:y val="0.32133398419537179"/>
          <c:w val="0.20982166291713533"/>
          <c:h val="0.25602409638554213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</xdr:colOff>
      <xdr:row>0</xdr:row>
      <xdr:rowOff>0</xdr:rowOff>
    </xdr:from>
    <xdr:to>
      <xdr:col>11</xdr:col>
      <xdr:colOff>257175</xdr:colOff>
      <xdr:row>0</xdr:row>
      <xdr:rowOff>0</xdr:rowOff>
    </xdr:to>
    <xdr:graphicFrame macro="">
      <xdr:nvGraphicFramePr>
        <xdr:cNvPr id="207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0</xdr:row>
      <xdr:rowOff>0</xdr:rowOff>
    </xdr:from>
    <xdr:to>
      <xdr:col>13</xdr:col>
      <xdr:colOff>161925</xdr:colOff>
      <xdr:row>0</xdr:row>
      <xdr:rowOff>0</xdr:rowOff>
    </xdr:to>
    <xdr:graphicFrame macro="">
      <xdr:nvGraphicFramePr>
        <xdr:cNvPr id="2071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190500</xdr:colOff>
      <xdr:row>0</xdr:row>
      <xdr:rowOff>0</xdr:rowOff>
    </xdr:from>
    <xdr:to>
      <xdr:col>13</xdr:col>
      <xdr:colOff>342900</xdr:colOff>
      <xdr:row>0</xdr:row>
      <xdr:rowOff>0</xdr:rowOff>
    </xdr:to>
    <xdr:graphicFrame macro="">
      <xdr:nvGraphicFramePr>
        <xdr:cNvPr id="2072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78</xdr:row>
          <xdr:rowOff>0</xdr:rowOff>
        </xdr:from>
        <xdr:to>
          <xdr:col>2</xdr:col>
          <xdr:colOff>180975</xdr:colOff>
          <xdr:row>81</xdr:row>
          <xdr:rowOff>76200</xdr:rowOff>
        </xdr:to>
        <xdr:sp macro="" textlink="">
          <xdr:nvSpPr>
            <xdr:cNvPr id="2056" name="Picture 3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6</xdr:col>
      <xdr:colOff>57150</xdr:colOff>
      <xdr:row>17</xdr:row>
      <xdr:rowOff>142875</xdr:rowOff>
    </xdr:from>
    <xdr:to>
      <xdr:col>13</xdr:col>
      <xdr:colOff>57150</xdr:colOff>
      <xdr:row>36</xdr:row>
      <xdr:rowOff>133350</xdr:rowOff>
    </xdr:to>
    <xdr:graphicFrame macro="">
      <xdr:nvGraphicFramePr>
        <xdr:cNvPr id="2073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19050</xdr:rowOff>
    </xdr:from>
    <xdr:to>
      <xdr:col>1</xdr:col>
      <xdr:colOff>161925</xdr:colOff>
      <xdr:row>7</xdr:row>
      <xdr:rowOff>0</xdr:rowOff>
    </xdr:to>
    <xdr:pic>
      <xdr:nvPicPr>
        <xdr:cNvPr id="2" name="Picture 13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90600"/>
          <a:ext cx="7620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e%20dokumenter\jorge\Masters%20IFM\IFM-131%20Fishery%20Biol\Ch6%20Yield%20pr%20recru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ield pr. recruit"/>
      <sheetName val="Exercise (tc)"/>
    </sheetNames>
    <sheetDataSet>
      <sheetData sheetId="0">
        <row r="16">
          <cell r="B16">
            <v>7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://dx.doi.org/10.7557/8.3514" TargetMode="External"/><Relationship Id="rId1" Type="http://schemas.openxmlformats.org/officeDocument/2006/relationships/hyperlink" Target="http://creativecommons.org/licenses/by/4.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zoomScale="140" zoomScaleNormal="140" workbookViewId="0"/>
  </sheetViews>
  <sheetFormatPr defaultRowHeight="12.75" x14ac:dyDescent="0.2"/>
  <sheetData>
    <row r="1" spans="1:10" ht="26.25" x14ac:dyDescent="0.4">
      <c r="A1" s="26" t="s">
        <v>60</v>
      </c>
      <c r="B1" s="27"/>
      <c r="C1" s="27"/>
      <c r="D1" s="27"/>
      <c r="E1" s="27"/>
      <c r="F1" s="27"/>
      <c r="G1" s="27" t="s">
        <v>55</v>
      </c>
      <c r="H1" s="27"/>
      <c r="I1" s="18"/>
      <c r="J1" s="17"/>
    </row>
    <row r="2" spans="1:10" ht="15" x14ac:dyDescent="0.25">
      <c r="A2" s="27"/>
      <c r="B2" s="27"/>
      <c r="C2" s="27"/>
      <c r="D2" s="27"/>
      <c r="E2" s="27"/>
      <c r="F2" s="27"/>
      <c r="G2" s="27"/>
      <c r="H2" s="27"/>
      <c r="I2" s="17"/>
      <c r="J2" s="17"/>
    </row>
    <row r="3" spans="1:10" x14ac:dyDescent="0.2">
      <c r="A3" s="19"/>
      <c r="B3" s="17"/>
      <c r="C3" s="17"/>
      <c r="D3" s="17"/>
      <c r="E3" s="17"/>
      <c r="F3" s="17"/>
      <c r="G3" s="17"/>
      <c r="H3" s="17"/>
      <c r="I3" s="17"/>
      <c r="J3" s="17"/>
    </row>
    <row r="4" spans="1:10" x14ac:dyDescent="0.2">
      <c r="A4" s="20"/>
      <c r="B4" s="28" t="s">
        <v>56</v>
      </c>
      <c r="C4" s="21"/>
      <c r="D4" s="21"/>
      <c r="E4" s="21"/>
      <c r="F4" s="21"/>
      <c r="G4" s="21"/>
      <c r="H4" s="21"/>
      <c r="I4" s="19"/>
      <c r="J4" s="17"/>
    </row>
    <row r="5" spans="1:10" x14ac:dyDescent="0.2">
      <c r="A5" s="19"/>
      <c r="B5" s="22" t="s">
        <v>61</v>
      </c>
      <c r="C5" s="19"/>
      <c r="D5" s="19"/>
      <c r="E5" s="19"/>
      <c r="F5" s="19"/>
      <c r="G5" s="19"/>
      <c r="H5" s="19"/>
      <c r="I5" s="19"/>
      <c r="J5" s="17"/>
    </row>
    <row r="6" spans="1:10" x14ac:dyDescent="0.2">
      <c r="A6" s="19"/>
      <c r="B6" s="20" t="s">
        <v>62</v>
      </c>
      <c r="C6" s="19"/>
      <c r="D6" s="19"/>
      <c r="E6" s="19"/>
      <c r="F6" s="19"/>
      <c r="G6" s="19"/>
      <c r="H6" s="19"/>
      <c r="I6" s="19"/>
      <c r="J6" s="17"/>
    </row>
    <row r="7" spans="1:10" x14ac:dyDescent="0.2">
      <c r="A7" s="19"/>
      <c r="B7" s="20" t="s">
        <v>64</v>
      </c>
      <c r="C7" s="19"/>
      <c r="D7" s="19"/>
      <c r="E7" s="19"/>
      <c r="F7" s="19"/>
      <c r="G7" s="19"/>
      <c r="H7" s="19"/>
      <c r="I7" s="19"/>
      <c r="J7" s="17"/>
    </row>
    <row r="8" spans="1:10" x14ac:dyDescent="0.2">
      <c r="A8" s="19"/>
      <c r="B8" s="20" t="s">
        <v>63</v>
      </c>
      <c r="C8" s="19"/>
      <c r="D8" s="19"/>
      <c r="E8" s="19"/>
      <c r="F8" s="19"/>
      <c r="G8" s="19"/>
      <c r="H8" s="19"/>
      <c r="I8" s="19"/>
      <c r="J8" s="17"/>
    </row>
    <row r="9" spans="1:10" x14ac:dyDescent="0.2">
      <c r="A9" s="19"/>
      <c r="B9" s="20" t="s">
        <v>71</v>
      </c>
      <c r="C9" s="19"/>
      <c r="D9" s="19"/>
      <c r="E9" s="19"/>
      <c r="F9" s="19"/>
      <c r="G9" s="19"/>
      <c r="H9" s="19"/>
      <c r="I9" s="19"/>
      <c r="J9" s="17"/>
    </row>
    <row r="10" spans="1:10" x14ac:dyDescent="0.2">
      <c r="A10" s="19"/>
      <c r="B10" s="20" t="s">
        <v>72</v>
      </c>
      <c r="C10" s="19"/>
      <c r="D10" s="19"/>
      <c r="E10" s="19"/>
      <c r="F10" s="19"/>
      <c r="G10" s="19"/>
      <c r="H10" s="19"/>
      <c r="I10" s="19"/>
      <c r="J10" s="17"/>
    </row>
    <row r="11" spans="1:10" x14ac:dyDescent="0.2">
      <c r="A11" s="19"/>
      <c r="B11" s="19"/>
      <c r="C11" s="19"/>
      <c r="D11" s="19"/>
      <c r="E11" s="19"/>
      <c r="F11" s="19"/>
      <c r="G11" s="19"/>
      <c r="H11" s="19"/>
      <c r="I11" s="19"/>
      <c r="J11" s="17"/>
    </row>
    <row r="12" spans="1:10" x14ac:dyDescent="0.2">
      <c r="A12" s="19"/>
      <c r="B12" s="28" t="s">
        <v>57</v>
      </c>
      <c r="C12" s="23"/>
      <c r="D12" s="23"/>
      <c r="E12" s="23"/>
      <c r="F12" s="23"/>
      <c r="G12" s="23"/>
      <c r="H12" s="23"/>
      <c r="I12" s="19"/>
      <c r="J12" s="17"/>
    </row>
    <row r="13" spans="1:10" x14ac:dyDescent="0.2">
      <c r="A13" s="19"/>
      <c r="B13" s="22" t="s">
        <v>58</v>
      </c>
      <c r="C13" s="19"/>
      <c r="D13" s="19"/>
      <c r="E13" s="19"/>
      <c r="F13" s="19"/>
      <c r="G13" s="19"/>
      <c r="H13" s="19"/>
      <c r="I13" s="19"/>
      <c r="J13" s="17"/>
    </row>
    <row r="14" spans="1:10" x14ac:dyDescent="0.2">
      <c r="A14" s="19"/>
      <c r="B14" s="22" t="s">
        <v>65</v>
      </c>
      <c r="C14" s="19"/>
      <c r="D14" s="19"/>
      <c r="E14" s="19"/>
      <c r="F14" s="19"/>
      <c r="G14" s="19"/>
      <c r="H14" s="19"/>
      <c r="I14" s="19"/>
      <c r="J14" s="17"/>
    </row>
    <row r="15" spans="1:10" x14ac:dyDescent="0.2">
      <c r="A15" s="19"/>
      <c r="B15" s="22" t="s">
        <v>66</v>
      </c>
      <c r="C15" s="19"/>
      <c r="D15" s="19"/>
      <c r="E15" s="19"/>
      <c r="F15" s="19"/>
      <c r="G15" s="19"/>
      <c r="H15" s="19"/>
      <c r="I15" s="19"/>
      <c r="J15" s="17"/>
    </row>
    <row r="16" spans="1:10" x14ac:dyDescent="0.2">
      <c r="A16" s="19"/>
      <c r="B16" s="24"/>
      <c r="C16" s="19"/>
      <c r="D16" s="19"/>
      <c r="E16" s="19"/>
      <c r="F16" s="19"/>
      <c r="G16" s="19"/>
      <c r="H16" s="19"/>
      <c r="I16" s="19"/>
      <c r="J16" s="17"/>
    </row>
    <row r="17" spans="1:10" x14ac:dyDescent="0.2">
      <c r="A17" s="19"/>
      <c r="B17" s="28" t="s">
        <v>59</v>
      </c>
      <c r="C17" s="23"/>
      <c r="D17" s="23"/>
      <c r="E17" s="23"/>
      <c r="F17" s="23"/>
      <c r="G17" s="23"/>
      <c r="H17" s="23"/>
      <c r="I17" s="19"/>
      <c r="J17" s="17"/>
    </row>
    <row r="18" spans="1:10" x14ac:dyDescent="0.2">
      <c r="A18" s="19"/>
      <c r="B18" s="25" t="s">
        <v>70</v>
      </c>
      <c r="C18" s="19"/>
      <c r="D18" s="19"/>
      <c r="E18" s="19"/>
      <c r="F18" s="19"/>
      <c r="G18" s="19"/>
      <c r="H18" s="19"/>
      <c r="I18" s="19"/>
      <c r="J18" s="17"/>
    </row>
    <row r="19" spans="1:10" x14ac:dyDescent="0.2">
      <c r="A19" s="19"/>
      <c r="B19" s="19" t="s">
        <v>73</v>
      </c>
      <c r="C19" s="19"/>
      <c r="D19" s="19"/>
      <c r="E19" s="19"/>
      <c r="F19" s="19"/>
      <c r="G19" s="19"/>
      <c r="H19" s="19"/>
      <c r="I19" s="19"/>
      <c r="J19" s="17"/>
    </row>
    <row r="20" spans="1:10" x14ac:dyDescent="0.2">
      <c r="A20" s="19"/>
      <c r="B20" s="19" t="s">
        <v>74</v>
      </c>
      <c r="C20" s="19"/>
      <c r="D20" s="19"/>
      <c r="E20" s="19"/>
      <c r="F20" s="19"/>
      <c r="G20" s="19"/>
      <c r="H20" s="19"/>
      <c r="I20" s="19"/>
      <c r="J20" s="17"/>
    </row>
    <row r="21" spans="1:10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</row>
    <row r="22" spans="1:10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</row>
    <row r="23" spans="1:10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</row>
    <row r="24" spans="1:10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</row>
  </sheetData>
  <phoneticPr fontId="4" type="noConversion"/>
  <printOptions gridLines="1" gridLinesSet="0"/>
  <pageMargins left="0.75" right="0.75" top="1" bottom="1" header="0.5" footer="0.5"/>
  <headerFooter alignWithMargins="0">
    <oddHeader>&amp;A</oddHeader>
    <oddFooter>Side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rintOptions gridLines="1" gridLinesSet="0"/>
  <pageMargins left="0.75" right="0.75" top="1" bottom="1" header="0.5" footer="0.5"/>
  <headerFooter alignWithMargins="0">
    <oddHeader>&amp;A</oddHeader>
    <oddFooter>Side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rintOptions gridLines="1" gridLinesSet="0"/>
  <pageMargins left="0.75" right="0.75" top="1" bottom="1" header="0.5" footer="0.5"/>
  <headerFooter alignWithMargins="0">
    <oddHeader>&amp;A</oddHeader>
    <oddFooter>Side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rintOptions gridLines="1" gridLinesSet="0"/>
  <pageMargins left="0.75" right="0.75" top="1" bottom="1" header="0.5" footer="0.5"/>
  <headerFooter alignWithMargins="0">
    <oddHeader>&amp;A</oddHeader>
    <oddFooter>Side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rintOptions gridLines="1" gridLinesSet="0"/>
  <pageMargins left="0.75" right="0.75" top="1" bottom="1" header="0.5" footer="0.5"/>
  <headerFooter alignWithMargins="0">
    <oddHeader>&amp;A</oddHeader>
    <oddFooter>Side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/>
  </sheetViews>
  <sheetFormatPr defaultRowHeight="12.75" x14ac:dyDescent="0.2"/>
  <sheetData>
    <row r="1" spans="1:9" ht="25.5" x14ac:dyDescent="0.35">
      <c r="A1" s="34" t="s">
        <v>68</v>
      </c>
      <c r="B1" s="29"/>
      <c r="C1" s="29"/>
      <c r="D1" s="29"/>
      <c r="E1" s="29"/>
      <c r="F1" s="29"/>
      <c r="G1" s="29"/>
      <c r="H1" s="29" t="s">
        <v>52</v>
      </c>
      <c r="I1" s="29"/>
    </row>
    <row r="2" spans="1:9" x14ac:dyDescent="0.2">
      <c r="A2" s="29"/>
      <c r="B2" s="29"/>
      <c r="C2" s="29"/>
      <c r="D2" s="29"/>
      <c r="E2" s="29"/>
      <c r="F2" s="29"/>
      <c r="G2" s="29"/>
      <c r="H2" s="29"/>
      <c r="I2" s="29"/>
    </row>
    <row r="3" spans="1:9" ht="22.5" customHeight="1" x14ac:dyDescent="0.2">
      <c r="A3" t="s">
        <v>49</v>
      </c>
    </row>
    <row r="4" spans="1:9" x14ac:dyDescent="0.2">
      <c r="A4" t="s">
        <v>40</v>
      </c>
    </row>
    <row r="5" spans="1:9" x14ac:dyDescent="0.2">
      <c r="A5" t="s">
        <v>41</v>
      </c>
    </row>
    <row r="7" spans="1:9" x14ac:dyDescent="0.2">
      <c r="A7" t="s">
        <v>42</v>
      </c>
    </row>
    <row r="9" spans="1:9" x14ac:dyDescent="0.2">
      <c r="C9" t="s">
        <v>45</v>
      </c>
      <c r="D9" t="s">
        <v>30</v>
      </c>
      <c r="E9" t="s">
        <v>46</v>
      </c>
      <c r="F9" t="s">
        <v>47</v>
      </c>
      <c r="G9" t="s">
        <v>48</v>
      </c>
      <c r="H9" t="s">
        <v>50</v>
      </c>
      <c r="I9" t="s">
        <v>23</v>
      </c>
    </row>
    <row r="10" spans="1:9" x14ac:dyDescent="0.2">
      <c r="A10" t="s">
        <v>43</v>
      </c>
      <c r="C10" s="35"/>
      <c r="D10" s="36"/>
      <c r="E10" s="36"/>
      <c r="F10" s="36"/>
      <c r="G10" s="36"/>
      <c r="H10" s="36"/>
      <c r="I10" s="37"/>
    </row>
    <row r="11" spans="1:9" x14ac:dyDescent="0.2">
      <c r="A11" s="16" t="s">
        <v>51</v>
      </c>
      <c r="I11" s="38"/>
    </row>
    <row r="12" spans="1:9" x14ac:dyDescent="0.2">
      <c r="I12" s="39"/>
    </row>
    <row r="14" spans="1:9" x14ac:dyDescent="0.2">
      <c r="A14" t="s">
        <v>44</v>
      </c>
      <c r="C14" s="35"/>
      <c r="D14" s="36"/>
      <c r="E14" s="36"/>
      <c r="F14" s="36"/>
      <c r="G14" s="36"/>
      <c r="H14" s="36"/>
      <c r="I14" s="37"/>
    </row>
    <row r="15" spans="1:9" x14ac:dyDescent="0.2">
      <c r="A15" s="16" t="s">
        <v>51</v>
      </c>
      <c r="I15" s="38"/>
    </row>
    <row r="16" spans="1:9" x14ac:dyDescent="0.2">
      <c r="I16" s="39"/>
    </row>
    <row r="18" spans="1:10" x14ac:dyDescent="0.2">
      <c r="A18" s="9" t="s">
        <v>53</v>
      </c>
      <c r="B18" s="9"/>
      <c r="C18" s="9"/>
      <c r="D18" s="9"/>
      <c r="E18" s="9"/>
      <c r="F18" s="9"/>
      <c r="G18" s="9"/>
      <c r="H18" s="9"/>
      <c r="I18" s="9"/>
      <c r="J18" s="9"/>
    </row>
    <row r="19" spans="1:10" x14ac:dyDescent="0.2">
      <c r="A19" s="9"/>
      <c r="B19" s="9" t="s">
        <v>54</v>
      </c>
      <c r="C19" s="9"/>
      <c r="D19" s="9"/>
      <c r="E19" s="9"/>
      <c r="F19" s="9"/>
      <c r="G19" s="9"/>
      <c r="H19" s="9"/>
      <c r="I19" s="9"/>
      <c r="J19" s="9"/>
    </row>
  </sheetData>
  <phoneticPr fontId="4" type="noConversion"/>
  <pageMargins left="0.75" right="0.75" top="1" bottom="1" header="0.5" footer="0.5"/>
  <pageSetup paperSize="9" orientation="portrait" horizontalDpi="300" verticalDpi="300" r:id="rId1"/>
  <headerFooter alignWithMargins="0">
    <oddHeader>&amp;LBio-3553&amp;C&amp;F  &amp;A&amp;RJS//&amp;D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77"/>
  <sheetViews>
    <sheetView workbookViewId="0"/>
  </sheetViews>
  <sheetFormatPr defaultRowHeight="12.75" x14ac:dyDescent="0.2"/>
  <cols>
    <col min="2" max="2" width="9.7109375" customWidth="1"/>
  </cols>
  <sheetData>
    <row r="1" spans="1:12" ht="23.25" x14ac:dyDescent="0.35">
      <c r="A1" s="30" t="s">
        <v>67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x14ac:dyDescent="0.2">
      <c r="A2" s="29"/>
      <c r="B2" s="29"/>
      <c r="C2" s="29"/>
      <c r="D2" s="29"/>
      <c r="E2" s="29"/>
      <c r="F2" s="29"/>
      <c r="G2" s="29"/>
      <c r="H2" s="29" t="s">
        <v>52</v>
      </c>
      <c r="I2" s="29"/>
      <c r="J2" s="29"/>
      <c r="K2" s="29"/>
      <c r="L2" s="29"/>
    </row>
    <row r="4" spans="1:12" x14ac:dyDescent="0.2">
      <c r="A4" t="s">
        <v>4</v>
      </c>
    </row>
    <row r="6" spans="1:12" ht="15.75" x14ac:dyDescent="0.3">
      <c r="A6" s="8" t="s">
        <v>5</v>
      </c>
      <c r="B6" s="8">
        <v>0.2</v>
      </c>
      <c r="C6" s="8" t="s">
        <v>6</v>
      </c>
      <c r="D6" s="8">
        <v>14</v>
      </c>
    </row>
    <row r="7" spans="1:12" ht="15.75" x14ac:dyDescent="0.3">
      <c r="A7" s="8" t="s">
        <v>1</v>
      </c>
      <c r="B7" s="8">
        <v>100</v>
      </c>
      <c r="C7" s="8" t="s">
        <v>7</v>
      </c>
      <c r="D7" s="8">
        <v>0.01</v>
      </c>
      <c r="F7" s="31" t="s">
        <v>0</v>
      </c>
      <c r="G7" s="31"/>
      <c r="H7" s="31"/>
      <c r="I7" s="31"/>
      <c r="J7" s="31"/>
      <c r="K7" s="31"/>
      <c r="L7" s="31"/>
    </row>
    <row r="8" spans="1:12" ht="15.75" x14ac:dyDescent="0.3">
      <c r="A8" s="8" t="s">
        <v>8</v>
      </c>
      <c r="B8" s="8">
        <v>1.7999999999999999E-2</v>
      </c>
      <c r="C8" s="8" t="s">
        <v>9</v>
      </c>
      <c r="D8" s="8">
        <v>3</v>
      </c>
      <c r="F8" s="31" t="s">
        <v>69</v>
      </c>
      <c r="G8" s="31"/>
      <c r="H8" s="31"/>
      <c r="I8" s="31"/>
      <c r="J8" s="31"/>
      <c r="K8" s="31"/>
      <c r="L8" s="31"/>
    </row>
    <row r="9" spans="1:12" x14ac:dyDescent="0.2">
      <c r="A9" s="8" t="s">
        <v>2</v>
      </c>
      <c r="B9" s="8">
        <v>0.2</v>
      </c>
      <c r="C9" s="9"/>
      <c r="D9" s="9"/>
    </row>
    <row r="10" spans="1:12" x14ac:dyDescent="0.2">
      <c r="A10" s="3"/>
      <c r="B10" s="3"/>
    </row>
    <row r="11" spans="1:12" x14ac:dyDescent="0.2">
      <c r="A11" s="4" t="s">
        <v>10</v>
      </c>
      <c r="B11" s="3"/>
    </row>
    <row r="12" spans="1:12" x14ac:dyDescent="0.2">
      <c r="A12" t="s">
        <v>11</v>
      </c>
    </row>
    <row r="13" spans="1:12" x14ac:dyDescent="0.2">
      <c r="A13" t="s">
        <v>12</v>
      </c>
    </row>
    <row r="14" spans="1:12" x14ac:dyDescent="0.2">
      <c r="A14" s="5" t="s">
        <v>13</v>
      </c>
    </row>
    <row r="15" spans="1:12" x14ac:dyDescent="0.2">
      <c r="A15" t="s">
        <v>14</v>
      </c>
    </row>
    <row r="16" spans="1:12" x14ac:dyDescent="0.2">
      <c r="A16" t="s">
        <v>15</v>
      </c>
    </row>
    <row r="18" spans="1:6" ht="15" x14ac:dyDescent="0.25">
      <c r="B18" s="9"/>
      <c r="C18" s="10" t="s">
        <v>16</v>
      </c>
      <c r="D18" s="33">
        <v>1</v>
      </c>
    </row>
    <row r="20" spans="1:6" x14ac:dyDescent="0.2">
      <c r="A20" s="2" t="s">
        <v>17</v>
      </c>
      <c r="B20" s="2" t="s">
        <v>18</v>
      </c>
      <c r="C20" s="2" t="s">
        <v>19</v>
      </c>
      <c r="D20" s="2" t="s">
        <v>20</v>
      </c>
      <c r="E20" s="2" t="s">
        <v>21</v>
      </c>
      <c r="F20" s="2" t="s">
        <v>22</v>
      </c>
    </row>
    <row r="21" spans="1:6" ht="20.25" customHeight="1" x14ac:dyDescent="0.2">
      <c r="A21" s="6" t="s">
        <v>23</v>
      </c>
      <c r="B21" s="6" t="s">
        <v>24</v>
      </c>
      <c r="C21" s="7" t="s">
        <v>25</v>
      </c>
      <c r="D21" s="6" t="s">
        <v>26</v>
      </c>
      <c r="E21" s="6" t="s">
        <v>26</v>
      </c>
      <c r="F21" s="6" t="s">
        <v>26</v>
      </c>
    </row>
    <row r="22" spans="1:6" ht="15" x14ac:dyDescent="0.25">
      <c r="A22" s="1">
        <v>1</v>
      </c>
      <c r="B22" s="32">
        <v>0</v>
      </c>
      <c r="C22" s="8">
        <f>B22*$D$18</f>
        <v>0</v>
      </c>
      <c r="D22" s="8">
        <f>(20+20*A22)</f>
        <v>40</v>
      </c>
      <c r="E22" s="11">
        <f>(($B$76*A22)/(1+(A22/$B$77)^2))</f>
        <v>135</v>
      </c>
      <c r="F22" s="12">
        <f t="shared" ref="F22:F33" si="0">C22*(E22-D22)</f>
        <v>0</v>
      </c>
    </row>
    <row r="23" spans="1:6" ht="15" x14ac:dyDescent="0.25">
      <c r="A23" s="1">
        <v>2</v>
      </c>
      <c r="B23" s="32">
        <v>0</v>
      </c>
      <c r="C23" s="8">
        <f t="shared" ref="C23:C33" si="1">B23*$D$18</f>
        <v>0</v>
      </c>
      <c r="D23" s="8">
        <f t="shared" ref="D23:D33" si="2">(20+20*A23)</f>
        <v>60</v>
      </c>
      <c r="E23" s="11">
        <f t="shared" ref="E23:E33" si="3">(($B$76*A23)/(1+(A23/$B$77)^2))</f>
        <v>207.69230769230771</v>
      </c>
      <c r="F23" s="12">
        <f t="shared" si="0"/>
        <v>0</v>
      </c>
    </row>
    <row r="24" spans="1:6" ht="15" x14ac:dyDescent="0.25">
      <c r="A24" s="1">
        <v>3</v>
      </c>
      <c r="B24" s="32">
        <v>0</v>
      </c>
      <c r="C24" s="8">
        <f t="shared" si="1"/>
        <v>0</v>
      </c>
      <c r="D24" s="8">
        <f t="shared" si="2"/>
        <v>80</v>
      </c>
      <c r="E24" s="11">
        <f t="shared" si="3"/>
        <v>225</v>
      </c>
      <c r="F24" s="12">
        <f t="shared" si="0"/>
        <v>0</v>
      </c>
    </row>
    <row r="25" spans="1:6" ht="15" x14ac:dyDescent="0.25">
      <c r="A25" s="1">
        <v>4</v>
      </c>
      <c r="B25" s="32">
        <v>0</v>
      </c>
      <c r="C25" s="8">
        <f t="shared" si="1"/>
        <v>0</v>
      </c>
      <c r="D25" s="8">
        <f t="shared" si="2"/>
        <v>100</v>
      </c>
      <c r="E25" s="11">
        <f t="shared" si="3"/>
        <v>216</v>
      </c>
      <c r="F25" s="12">
        <f t="shared" si="0"/>
        <v>0</v>
      </c>
    </row>
    <row r="26" spans="1:6" ht="15" x14ac:dyDescent="0.25">
      <c r="A26" s="1">
        <v>5</v>
      </c>
      <c r="B26" s="32">
        <v>0</v>
      </c>
      <c r="C26" s="8">
        <f t="shared" si="1"/>
        <v>0</v>
      </c>
      <c r="D26" s="8">
        <f t="shared" si="2"/>
        <v>120</v>
      </c>
      <c r="E26" s="11">
        <f t="shared" si="3"/>
        <v>198.52941176470586</v>
      </c>
      <c r="F26" s="12">
        <f t="shared" si="0"/>
        <v>0</v>
      </c>
    </row>
    <row r="27" spans="1:6" ht="15" x14ac:dyDescent="0.25">
      <c r="A27" s="1">
        <v>6</v>
      </c>
      <c r="B27" s="32">
        <v>0</v>
      </c>
      <c r="C27" s="8">
        <f t="shared" si="1"/>
        <v>0</v>
      </c>
      <c r="D27" s="8">
        <f t="shared" si="2"/>
        <v>140</v>
      </c>
      <c r="E27" s="11">
        <f t="shared" si="3"/>
        <v>180</v>
      </c>
      <c r="F27" s="12">
        <f t="shared" si="0"/>
        <v>0</v>
      </c>
    </row>
    <row r="28" spans="1:6" ht="15" x14ac:dyDescent="0.25">
      <c r="A28" s="1">
        <v>7</v>
      </c>
      <c r="B28" s="32">
        <v>0</v>
      </c>
      <c r="C28" s="8">
        <f t="shared" si="1"/>
        <v>0</v>
      </c>
      <c r="D28" s="8">
        <f t="shared" si="2"/>
        <v>160</v>
      </c>
      <c r="E28" s="11">
        <f t="shared" si="3"/>
        <v>162.93103448275861</v>
      </c>
      <c r="F28" s="12">
        <f t="shared" si="0"/>
        <v>0</v>
      </c>
    </row>
    <row r="29" spans="1:6" ht="15" x14ac:dyDescent="0.25">
      <c r="A29" s="1">
        <v>8</v>
      </c>
      <c r="B29" s="32">
        <v>0</v>
      </c>
      <c r="C29" s="8">
        <f t="shared" si="1"/>
        <v>0</v>
      </c>
      <c r="D29" s="8">
        <f t="shared" si="2"/>
        <v>180</v>
      </c>
      <c r="E29" s="11">
        <f t="shared" si="3"/>
        <v>147.94520547945206</v>
      </c>
      <c r="F29" s="12">
        <f t="shared" si="0"/>
        <v>0</v>
      </c>
    </row>
    <row r="30" spans="1:6" ht="15" x14ac:dyDescent="0.25">
      <c r="A30" s="1">
        <v>9</v>
      </c>
      <c r="B30" s="32">
        <v>0</v>
      </c>
      <c r="C30" s="8">
        <f t="shared" si="1"/>
        <v>0</v>
      </c>
      <c r="D30" s="8">
        <f t="shared" si="2"/>
        <v>200</v>
      </c>
      <c r="E30" s="11">
        <f t="shared" si="3"/>
        <v>135</v>
      </c>
      <c r="F30" s="12">
        <f t="shared" si="0"/>
        <v>0</v>
      </c>
    </row>
    <row r="31" spans="1:6" ht="15" x14ac:dyDescent="0.25">
      <c r="A31" s="1">
        <v>10</v>
      </c>
      <c r="B31" s="32">
        <v>0</v>
      </c>
      <c r="C31" s="8">
        <f t="shared" si="1"/>
        <v>0</v>
      </c>
      <c r="D31" s="8">
        <f t="shared" si="2"/>
        <v>220</v>
      </c>
      <c r="E31" s="11">
        <f t="shared" si="3"/>
        <v>123.8532110091743</v>
      </c>
      <c r="F31" s="12">
        <f t="shared" si="0"/>
        <v>0</v>
      </c>
    </row>
    <row r="32" spans="1:6" ht="15" x14ac:dyDescent="0.25">
      <c r="A32" s="1">
        <v>11</v>
      </c>
      <c r="B32" s="32">
        <v>0</v>
      </c>
      <c r="C32" s="8">
        <f t="shared" si="1"/>
        <v>0</v>
      </c>
      <c r="D32" s="8">
        <f t="shared" si="2"/>
        <v>240</v>
      </c>
      <c r="E32" s="11">
        <f t="shared" si="3"/>
        <v>114.23076923076924</v>
      </c>
      <c r="F32" s="12">
        <f t="shared" si="0"/>
        <v>0</v>
      </c>
    </row>
    <row r="33" spans="1:6" ht="15" x14ac:dyDescent="0.25">
      <c r="A33" s="1">
        <v>12</v>
      </c>
      <c r="B33" s="32">
        <v>0</v>
      </c>
      <c r="C33" s="8">
        <f t="shared" si="1"/>
        <v>0</v>
      </c>
      <c r="D33" s="8">
        <f t="shared" si="2"/>
        <v>260</v>
      </c>
      <c r="E33" s="11">
        <f t="shared" si="3"/>
        <v>105.88235294117646</v>
      </c>
      <c r="F33" s="12">
        <f t="shared" si="0"/>
        <v>0</v>
      </c>
    </row>
    <row r="51" spans="2:3" x14ac:dyDescent="0.2">
      <c r="B51" t="s">
        <v>3</v>
      </c>
      <c r="C51">
        <v>12</v>
      </c>
    </row>
    <row r="52" spans="2:3" x14ac:dyDescent="0.2">
      <c r="B52" t="s">
        <v>27</v>
      </c>
      <c r="C52">
        <v>7</v>
      </c>
    </row>
    <row r="65" spans="1:2" ht="13.5" customHeight="1" x14ac:dyDescent="0.2"/>
    <row r="75" spans="1:2" x14ac:dyDescent="0.2">
      <c r="A75" t="s">
        <v>28</v>
      </c>
    </row>
    <row r="76" spans="1:2" x14ac:dyDescent="0.2">
      <c r="A76" t="s">
        <v>29</v>
      </c>
      <c r="B76">
        <v>150</v>
      </c>
    </row>
    <row r="77" spans="1:2" x14ac:dyDescent="0.2">
      <c r="A77" t="s">
        <v>30</v>
      </c>
      <c r="B77">
        <v>3</v>
      </c>
    </row>
  </sheetData>
  <phoneticPr fontId="4" type="noConversion"/>
  <printOptions gridLines="1" gridLinesSet="0"/>
  <pageMargins left="0.75" right="0.75" top="1" bottom="1" header="0.5" footer="0.5"/>
  <pageSetup paperSize="9" orientation="portrait" r:id="rId1"/>
  <headerFooter alignWithMargins="0">
    <oddHeader>&amp;LBio-3553&amp;C&amp;F   &amp;A&amp;RJS//&amp;D</oddHeader>
    <oddFooter>Side &amp;P</oddFooter>
  </headerFooter>
  <drawing r:id="rId2"/>
  <legacyDrawing r:id="rId3"/>
  <oleObjects>
    <mc:AlternateContent xmlns:mc="http://schemas.openxmlformats.org/markup-compatibility/2006">
      <mc:Choice Requires="x14">
        <oleObject progId="Equation.2" shapeId="2056" r:id="rId4">
          <objectPr defaultSize="0" autoPict="0" r:id="rId5">
            <anchor moveWithCells="1">
              <from>
                <xdr:col>0</xdr:col>
                <xdr:colOff>0</xdr:colOff>
                <xdr:row>78</xdr:row>
                <xdr:rowOff>0</xdr:rowOff>
              </from>
              <to>
                <xdr:col>2</xdr:col>
                <xdr:colOff>180975</xdr:colOff>
                <xdr:row>81</xdr:row>
                <xdr:rowOff>76200</xdr:rowOff>
              </to>
            </anchor>
          </objectPr>
        </oleObject>
      </mc:Choice>
      <mc:Fallback>
        <oleObject progId="Equation.2" shapeId="2056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/>
  </sheetViews>
  <sheetFormatPr defaultRowHeight="12.75" x14ac:dyDescent="0.2"/>
  <cols>
    <col min="1" max="3" width="11.7109375" customWidth="1"/>
  </cols>
  <sheetData>
    <row r="1" spans="1:10" ht="23.25" x14ac:dyDescent="0.35">
      <c r="A1" s="30" t="s">
        <v>31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x14ac:dyDescent="0.2">
      <c r="A2" s="29"/>
      <c r="B2" s="29"/>
      <c r="C2" s="29"/>
      <c r="D2" s="29"/>
      <c r="E2" s="29"/>
      <c r="F2" s="29"/>
      <c r="G2" s="29"/>
      <c r="H2" s="29" t="s">
        <v>52</v>
      </c>
      <c r="I2" s="29"/>
      <c r="J2" s="29"/>
    </row>
    <row r="4" spans="1:10" x14ac:dyDescent="0.2">
      <c r="A4" s="9" t="s">
        <v>32</v>
      </c>
      <c r="B4" s="9"/>
      <c r="C4" s="9"/>
      <c r="D4" s="9"/>
      <c r="E4" s="9"/>
      <c r="F4" s="9"/>
      <c r="G4" s="9"/>
      <c r="H4" s="9"/>
      <c r="I4" s="9"/>
      <c r="J4" s="9"/>
    </row>
    <row r="6" spans="1:10" x14ac:dyDescent="0.2">
      <c r="A6" s="13" t="s">
        <v>33</v>
      </c>
      <c r="B6" s="13" t="s">
        <v>34</v>
      </c>
      <c r="C6" s="13" t="s">
        <v>35</v>
      </c>
      <c r="D6" s="13" t="s">
        <v>36</v>
      </c>
      <c r="E6" s="13" t="s">
        <v>37</v>
      </c>
    </row>
    <row r="7" spans="1:10" x14ac:dyDescent="0.2">
      <c r="A7" t="s">
        <v>38</v>
      </c>
      <c r="D7" s="15"/>
      <c r="E7" s="14"/>
    </row>
    <row r="8" spans="1:10" x14ac:dyDescent="0.2">
      <c r="A8" s="8" t="s">
        <v>5</v>
      </c>
      <c r="B8" s="8">
        <v>0.2</v>
      </c>
      <c r="C8" s="8">
        <f>B8+0.1*B8</f>
        <v>0.22000000000000003</v>
      </c>
      <c r="D8" s="15"/>
      <c r="E8" s="15"/>
    </row>
    <row r="9" spans="1:10" ht="15.75" x14ac:dyDescent="0.3">
      <c r="A9" s="8" t="s">
        <v>1</v>
      </c>
      <c r="B9" s="8">
        <v>100</v>
      </c>
      <c r="C9" s="8">
        <f t="shared" ref="C9:C14" si="0">B9+0.1*B9</f>
        <v>110</v>
      </c>
      <c r="D9" s="15"/>
      <c r="E9" s="15"/>
    </row>
    <row r="10" spans="1:10" ht="15.75" x14ac:dyDescent="0.3">
      <c r="A10" s="8" t="s">
        <v>8</v>
      </c>
      <c r="B10" s="8">
        <v>1.7999999999999999E-2</v>
      </c>
      <c r="C10" s="8">
        <f t="shared" si="0"/>
        <v>1.9799999999999998E-2</v>
      </c>
      <c r="D10" s="15"/>
      <c r="E10" s="15"/>
    </row>
    <row r="11" spans="1:10" x14ac:dyDescent="0.2">
      <c r="A11" s="8" t="s">
        <v>2</v>
      </c>
      <c r="B11" s="8">
        <v>0.2</v>
      </c>
      <c r="C11" s="8">
        <f t="shared" si="0"/>
        <v>0.22000000000000003</v>
      </c>
      <c r="D11" s="15"/>
      <c r="E11" s="15"/>
    </row>
    <row r="12" spans="1:10" ht="15.75" x14ac:dyDescent="0.3">
      <c r="A12" s="8" t="s">
        <v>39</v>
      </c>
      <c r="B12" s="8">
        <v>5</v>
      </c>
      <c r="C12" s="8">
        <f t="shared" si="0"/>
        <v>5.5</v>
      </c>
      <c r="D12" s="15"/>
      <c r="E12" s="15"/>
    </row>
    <row r="13" spans="1:10" x14ac:dyDescent="0.2">
      <c r="A13" s="8" t="s">
        <v>7</v>
      </c>
      <c r="B13" s="8">
        <v>0.01</v>
      </c>
      <c r="C13" s="8">
        <f t="shared" si="0"/>
        <v>1.0999999999999999E-2</v>
      </c>
      <c r="D13" s="15"/>
      <c r="E13" s="15"/>
    </row>
    <row r="14" spans="1:10" x14ac:dyDescent="0.2">
      <c r="A14" s="8" t="s">
        <v>9</v>
      </c>
      <c r="B14" s="8">
        <v>3</v>
      </c>
      <c r="C14" s="8">
        <f t="shared" si="0"/>
        <v>3.3</v>
      </c>
      <c r="D14" s="15"/>
      <c r="E14" s="15"/>
    </row>
  </sheetData>
  <phoneticPr fontId="4" type="noConversion"/>
  <printOptions gridLines="1" gridLinesSet="0"/>
  <pageMargins left="0.75" right="0.75" top="1" bottom="1" header="0.5" footer="0.5"/>
  <pageSetup paperSize="9" orientation="portrait" r:id="rId1"/>
  <headerFooter alignWithMargins="0">
    <oddHeader>&amp;LBio-3553&amp;C&amp;F  &amp;A&amp;RJdS//&amp;D</oddHeader>
    <oddFooter>Side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A4" sqref="A4"/>
    </sheetView>
  </sheetViews>
  <sheetFormatPr defaultRowHeight="12.75" x14ac:dyDescent="0.2"/>
  <cols>
    <col min="1" max="16384" width="9.140625" style="18"/>
  </cols>
  <sheetData>
    <row r="1" spans="1:6" x14ac:dyDescent="0.2">
      <c r="A1" s="20" t="s">
        <v>75</v>
      </c>
    </row>
    <row r="2" spans="1:6" x14ac:dyDescent="0.2">
      <c r="A2" s="41" t="s">
        <v>76</v>
      </c>
    </row>
    <row r="3" spans="1:6" x14ac:dyDescent="0.2">
      <c r="A3" s="41"/>
    </row>
    <row r="4" spans="1:6" x14ac:dyDescent="0.2">
      <c r="A4" s="42" t="s">
        <v>79</v>
      </c>
    </row>
    <row r="5" spans="1:6" x14ac:dyDescent="0.2">
      <c r="A5" s="44" t="s">
        <v>78</v>
      </c>
      <c r="B5" s="45"/>
      <c r="C5" s="45"/>
      <c r="D5" s="45"/>
      <c r="E5" s="45"/>
      <c r="F5" s="45"/>
    </row>
    <row r="6" spans="1:6" x14ac:dyDescent="0.2">
      <c r="A6" s="41"/>
    </row>
    <row r="8" spans="1:6" x14ac:dyDescent="0.2">
      <c r="A8" s="43" t="s">
        <v>77</v>
      </c>
    </row>
  </sheetData>
  <hyperlinks>
    <hyperlink ref="A8" r:id="rId1" display="http://creativecommons.org/licenses/by/4.0/"/>
    <hyperlink ref="A5" r:id="rId2" display="http://dx.doi.org/10.7557/8.3514"/>
  </hyperlinks>
  <pageMargins left="0.75" right="0.75" top="1" bottom="1" header="0.5" footer="0.5"/>
  <headerFooter alignWithMargins="0">
    <oddHeader>&amp;A</oddHeader>
    <oddFooter>Page &amp;P</oddFooter>
  </headerFooter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rintOptions gridLines="1" gridLinesSet="0"/>
  <pageMargins left="0.75" right="0.75" top="1" bottom="1" header="0.5" footer="0.5"/>
  <headerFooter alignWithMargins="0">
    <oddHeader>&amp;A</oddHeader>
    <oddFooter>Side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rintOptions gridLines="1" gridLinesSet="0"/>
  <pageMargins left="0.75" right="0.75" top="1" bottom="1" header="0.5" footer="0.5"/>
  <headerFooter alignWithMargins="0">
    <oddHeader>&amp;A</oddHeader>
    <oddFooter>Side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rintOptions gridLines="1" gridLinesSet="0"/>
  <pageMargins left="0.75" right="0.75" top="1" bottom="1" header="0.5" footer="0.5"/>
  <headerFooter alignWithMargins="0">
    <oddHeader>&amp;A</oddHeader>
    <oddFooter>Side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rintOptions gridLines="1" gridLinesSet="0"/>
  <pageMargins left="0.75" right="0.75" top="1" bottom="1" header="0.5" footer="0.5"/>
  <headerFooter alignWithMargins="0">
    <oddHeader>&amp;A</oddHeader>
    <oddFooter>Side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Introduction</vt:lpstr>
      <vt:lpstr>Exercise 1 (tc and F)</vt:lpstr>
      <vt:lpstr>Exercise 2 (tc)</vt:lpstr>
      <vt:lpstr>Sens. analysis</vt:lpstr>
      <vt:lpstr>License &amp; Reference</vt:lpstr>
      <vt:lpstr>Ark9</vt:lpstr>
      <vt:lpstr>Ark10</vt:lpstr>
      <vt:lpstr>Ark11</vt:lpstr>
      <vt:lpstr>Ark12</vt:lpstr>
      <vt:lpstr>Ark13</vt:lpstr>
      <vt:lpstr>Ark14</vt:lpstr>
      <vt:lpstr>Ark15</vt:lpstr>
      <vt:lpstr>Ark16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Santos Jorge</dc:creator>
  <cp:lastModifiedBy>Ekanger Aysa Arylova</cp:lastModifiedBy>
  <cp:lastPrinted>2003-10-13T11:13:10Z</cp:lastPrinted>
  <dcterms:created xsi:type="dcterms:W3CDTF">1997-03-10T13:45:45Z</dcterms:created>
  <dcterms:modified xsi:type="dcterms:W3CDTF">2015-09-22T08:43:09Z</dcterms:modified>
</cp:coreProperties>
</file>